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0" windowWidth="28800" windowHeight="16240" firstSheet="1" activeTab="1"/>
  </bookViews>
  <sheets>
    <sheet name="PAA 2019 INICIAL" sheetId="1" r:id="rId1"/>
    <sheet name="POAI 2019" sheetId="2" r:id="rId2"/>
    <sheet name="MODIFICACION No. 2 " sheetId="3" r:id="rId3"/>
  </sheets>
  <definedNames/>
  <calcPr fullCalcOnLoad="1"/>
</workbook>
</file>

<file path=xl/sharedStrings.xml><?xml version="1.0" encoding="utf-8"?>
<sst xmlns="http://schemas.openxmlformats.org/spreadsheetml/2006/main" count="533" uniqueCount="113">
  <si>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</si>
  <si>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</si>
  <si>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</si>
  <si>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</si>
  <si>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</si>
  <si>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</si>
  <si>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</si>
  <si>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</si>
  <si>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</si>
  <si>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</si>
  <si>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</si>
  <si>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</si>
  <si>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</si>
  <si>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</si>
  <si>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</si>
  <si>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</si>
  <si>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</si>
  <si>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</si>
  <si>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</si>
  <si>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</si>
  <si>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</si>
  <si>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</si>
  <si>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</si>
  <si>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</si>
  <si>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</si>
  <si>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</si>
  <si>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80131500</t>
  </si>
  <si>
    <t>11 meses</t>
  </si>
  <si>
    <t>CO-CUN</t>
  </si>
  <si>
    <t>ANDRES FELIPE TRUJILLO GALVIS</t>
  </si>
  <si>
    <t>andres.trujillo@cundinamarca.gov.co</t>
  </si>
  <si>
    <t>80111715</t>
  </si>
  <si>
    <t>80111608</t>
  </si>
  <si>
    <t>43211500</t>
  </si>
  <si>
    <t>Compra de Equipos</t>
  </si>
  <si>
    <t>84131500</t>
  </si>
  <si>
    <t>Seguros</t>
  </si>
  <si>
    <t>44103100
44111515
44111520
44121500
44121600
44121700
44121800</t>
  </si>
  <si>
    <t>Materiales y Suministros</t>
  </si>
  <si>
    <t>80131802</t>
  </si>
  <si>
    <t>80101706</t>
  </si>
  <si>
    <t>Plan de manejo ambiental y social  Regiotram</t>
  </si>
  <si>
    <t>93151608</t>
  </si>
  <si>
    <t>EMPRESA FERREA RGIONAL SAS.,  EFR S.A.S.</t>
  </si>
  <si>
    <t>www.empresaferrearegionalsas-cundinamarca.gov.co</t>
  </si>
  <si>
    <t>MISIÓN: Ser el ente Gestor y ejecutor del Sistema Integrado Transporte Regional, en asocio con Bogotá D.C., los municipios, la Nación y/o con el sector privado, que permita mejorar la movilidad de la región como instrumento fundamental para su desarrollo.</t>
  </si>
  <si>
    <t>nazir.yabor@cundinamarca.gov.co</t>
  </si>
  <si>
    <t>Valor total
estimado</t>
  </si>
  <si>
    <t>Calle 26 Nº 68C 61, Torre Central Davivienda - Oficina 628</t>
  </si>
  <si>
    <t>Tiene como proyecto estrategico el Regiotram de Occidente y la extensión de la troncal nqs del sistema integrado de transporte masivo de bogotá en el municipio de soacha fases II y III  - como eje estructurante del Sistema Integrado de Transporte Regional.</t>
  </si>
  <si>
    <t xml:space="preserve">11 meses </t>
  </si>
  <si>
    <t>Contratación Directa</t>
  </si>
  <si>
    <t>Contrato por honorarios para contratar el apoyo a la Dirección de Asuntos Legales y Corporativos de la Empresa en desarrollo de los procesos de contratación misional y funcional de la Empresa Férrea Regional S.A.S., así como apoyo en la supervisión de los contratos funcionales suscritos y a suscribirse por la entidad.</t>
  </si>
  <si>
    <t>Arrendamiento de Oficinas Empresa Ferrea Regional SAS.</t>
  </si>
  <si>
    <t xml:space="preserve">8 meses </t>
  </si>
  <si>
    <t xml:space="preserve">Contrato por honorarios para apoyar a la Dirección de Asuntos Legales y Corporativos de la empresa en las labores de estructuración, seguimiento y ejecución de los proyectos de transporte masivo a cargo de la entidad y sus respectivas interventorías. Así como apoyo en la coordinación general de todas las actividades jurídicas desarrolladas por la dependencia. </t>
  </si>
  <si>
    <t>Contrato por honorarios para prestar servicios de asesoría profesional  jurídica especializada a la Dirección de Asuntos Legales y Corporativos de la Empresa Férrea Regional S.A.S. en el seguimiento y apoyo a la supervisión del contrato de consultoría para la estructuración del proyecto Regiotram de Occidente y su interventoría.</t>
  </si>
  <si>
    <t>Contrato por honorarios apra prestar servicios profesionales de apoyo y asesoría profesional jurídica especializada a la Dirección de Asuntos Legales y Corporativos de la Empresa Férrea Regional S.A.S. respecto de los proyectos a cargo de la Entidad.</t>
  </si>
  <si>
    <t xml:space="preserve">Contrato por honorarios para prestar servicios de asesoría profesional jurídica especializada a la Dirección de Asuntos Legales y Corporativos de la Empresa Férrea Regional en las funciones de Secretaría General, en la supervisión y seguimiento de los convenios interadministrativos suscritos por la Entidad, en la elaboración de conceptos  y actos administrativos y en la revisión de documentos jurídicos asociados a los proyectos de transporte de la Empresa. </t>
  </si>
  <si>
    <t>Contrato por honorarios para prestar servicios de asesoría técnica especializada a la Dirección Técnica de la Empresa Férrea Regional S.A.S., en los aspectos relacionados con el seguimiento y gestión al componente de infraestructura de los proyectos desarrollados por la Empresa.</t>
  </si>
  <si>
    <t>Contrato por honorarios para prestar servicios de asesoría profesional técnica especializada a la Dirección Técnica de la Empresa Férrea Regional en las labores de seguimiento al componente de planeación de transporte y operación de los proyectos a cargo de la Empresa Férrea Regional S.A.S</t>
  </si>
  <si>
    <t>Contrato por honorarios para prestar servicios profesionales de apoyo y asesoría profesional técnica especializada a la Empresa Férrea Regional S.A.S. para realizar las labores de control, revisión y seguimiento del componente de gestión predial y avalúos, así como el apoyo a los productos de información geográfica de los componentes social y ambiental de los proyectos a cargo de la Empresa Férrea Regional S.A.S.</t>
  </si>
  <si>
    <t>Prestar servicios de asesoría profesional financiera especializada a la Dirección Financiera de la Empresa Férrea Regional S.A.S. en el seguimiento y apoyo a la supervisión del contrato de consultoría para la estructuración del proyecto RegioTram de Occidente, su interventoría y su operación de financiamiento, así como en el seguimiento y apoyo a la supervisión e interventoría del contrato de operación de financiamiento del proyecto extensión de la troncal NQS del Sistema Integrado de Transporte Masivo de Bogotá D.C. en el municipio de Soacha – Fases II y III.</t>
  </si>
  <si>
    <t>Prestar servicios de asesoría profesional financiera especializada a la Dirección Administrativa y Financiera de la Empresa Férrea Regional S.A.S., en las labores de estructuración y seguimiento en lo relativo al componente financiero de los proyectos que adelante la Empresa Férrea Regional S.A.S., especialmente TransMilenio Soacha Fase II y Fase III y RegioTram de Occidente.</t>
  </si>
  <si>
    <t>Contrato por honorarios para prestar Servicios Profesionales de apoyo y asesoría especializados en aspectos presupuestales, financieros y administrativos a la Gerencia General y la Dirección Administrativa y Financiera en sus labores propias de la Empresa Férrea Regional S.A.S.</t>
  </si>
  <si>
    <t>Contratar la prestación de servicios técnicos de apoyo en la gestión para el desarrollo de actividades de carácter administrativas y complementarias de la Empresa Férrea Regional S.A.S</t>
  </si>
  <si>
    <t>Contratar por honorarios para apoyar a la Dirección Administrativa y Financiera de la Empresa Férrea Regional S.A.S en la consecución de sus objetivos proponiendo estrategias de manejo administrativo y financiero, brindando  apoyo  y asistencia técnica en el desarrollo y ejecución de los proyectos de la Empresa.</t>
  </si>
  <si>
    <t>Contrtar por honorarios para prestar servicios profesionales de apoyo a la Dirección Administrativa y Financiera de La Empresa Ferrea Regional SAS en la implementación del manual financiero aprobado por la Unidad de Movilidad Urbana Sostenible asegurando que las funcionalidades de los módulos fiduciarios en el ERP obedezcan a los requerimientos establecidos.</t>
  </si>
  <si>
    <t>Contratar por honorarios para prestar sus servicios Profesionales  de apoyo a la gestión de la Dirección Administrativa y Financiera a la  EMPRESA FERREA REGIONAL S.A.S. E.F.R. S.A.S., para adelantar auditoria, revisión y correcta implementación e ingreso de la información al sistema de información financiera HASNET de acuerdo a la normatividad contable pública y de las normas presupuestales vigentes.</t>
  </si>
  <si>
    <t>Contratar por honorarios para prestar servicios profesionales de apoyo a la Dirección Administrativa y Financiera de La Empresa Ferrea Regional SAS en el control y seguimiento movimientos de los recursos depositados en los encargos fiduciarios de los convenios de cofinanciación y seguimiento al componente financiero de la gestión social y predial del convenio de cofinanciación Transmilenio Soacha Fase II y III donde la Empresa Ferrea Regional SAS actúa como ente Gestor.</t>
  </si>
  <si>
    <t>Prestar servicios de Asesoría Profesional Técnica Especializado a la Dirección Técnica de la Empresa Férrea Regional S.A.S.-EFR S.A.S., en aspectos relacionados con las labores de asesoría profesional técnica especializada a la Empresa Férrea Regional S.A.S. para el componente de Asesoría en Gestión Socio Predial de los proyectos que adelanta la EFR S.A.S.</t>
  </si>
  <si>
    <t>Prestar servicios de Asesoría Profesional Técnica Especializado a la Dirección Técnica de la Empresa Férrea Regional S.A.S.-EFR S.A.S., en aspectos relacionados con las labores de planeación e identificación de estrategias encaminadas a la viabilidad, aseguramiento y control del cumplimiento legal ambiental de proyectos lineales, de los proyectos a cargo de la Empresa Férrea Regional S.A.S.- EFR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</si>
  <si>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</si>
  <si>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 xml:space="preserve">Prestar servicios profesionales de apoyo y asesoría profesional Jurídica Especializada a la Dirección Técnica y Dirección de Asuntos Legales y Corporativos de la Empresa Férrea Regional S.A.S.-EFR S.A.S., en aspectos relacionados con gestión inmobiliaria o predial a los proyectos a cargo de la Empresa Férrea Regional S.A.S.-EFR S.A.S. </t>
  </si>
  <si>
    <t>Contrato por honorarios para prestar servicios profesionales  de apoyo a la gestión como Contador Público de la Empresa Férrea Regional S.A.S.</t>
  </si>
  <si>
    <t>Impresos y Publicaciones</t>
  </si>
  <si>
    <t>3 meses</t>
  </si>
  <si>
    <t>Gastos de computador</t>
  </si>
  <si>
    <t>Gastos vigilancia y aseo</t>
  </si>
  <si>
    <t>Gestión Predial REGIOTRAM (avaluos)</t>
  </si>
  <si>
    <t>EDGAR IVAN CANO MONROY</t>
  </si>
  <si>
    <t>ivan.cono@cundinamarca.gov.co</t>
  </si>
  <si>
    <t>Estudiso y diseños en fase III y costo de la Obra directa Regiotram (Vigencias Futuras)</t>
  </si>
  <si>
    <t>Costos Financieros Regiotram (Vigencias Futuras)</t>
  </si>
  <si>
    <t>Costos Financieros (Vigencias Futuras)</t>
  </si>
  <si>
    <t>Gestion predial Trasmilenio Soacha Fases III (avaluos) (Vigencias Futuras)</t>
  </si>
  <si>
    <t>Estudios de consultoria y asesoria para estructuracion, obra y operación (Vigencias Futuras)</t>
  </si>
  <si>
    <t>Gestion Predial Fase Trasmileniso Soacha Fase II (Adquisición de Predios)</t>
  </si>
  <si>
    <t>APORTES DEL DEPARTAMENTO</t>
  </si>
  <si>
    <t>APORTES DEL MUNICIPIO</t>
  </si>
  <si>
    <t>RECURSOS PROPIOS</t>
  </si>
  <si>
    <t>Publicación y promición de proyectos</t>
  </si>
  <si>
    <t>12 meses</t>
  </si>
  <si>
    <t>Estudios y diseños en fase III y costo de la Obra directa Regiotram</t>
  </si>
  <si>
    <t>Proceso adelantado en 2018</t>
  </si>
  <si>
    <t>Licitación
Publica</t>
  </si>
  <si>
    <t>10 meses</t>
  </si>
  <si>
    <t>12 mes</t>
  </si>
  <si>
    <t>Compra Directa</t>
  </si>
  <si>
    <t>APORTES DE LA NACION</t>
  </si>
  <si>
    <t>Concurso de meritos</t>
  </si>
  <si>
    <t>PLAN OPERATIVO ANUAL DE INVERSIONES</t>
  </si>
  <si>
    <t>B. INVERSIONES PLANEADAS</t>
  </si>
  <si>
    <t>Apoyar a la dirección administrativa y financiera en el desarrollo de las labores funcionales propias de la dirección, así como en la revisión y aprobación de los productos financieros y económicos que se generen durante la ejecución de los contratos asociados a los proyectos que adelante la empresa férrea regional s.a.s.</t>
  </si>
  <si>
    <t>81112400
43211500
43212100
43211800
52161500
81111500
81112500</t>
  </si>
  <si>
    <t>Contratar el alquiler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</si>
  <si>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9 Meses</t>
  </si>
  <si>
    <t>Menor Cuantía</t>
  </si>
  <si>
    <t xml:space="preserve">Revisoría Fiscal </t>
  </si>
  <si>
    <t xml:space="preserve">El presente acto es suscrito por el ordenador del gasto </t>
  </si>
  <si>
    <t>ANDRÉS FELIP TRUJILLO GALVIS</t>
  </si>
  <si>
    <t>GERENTE GENERAL</t>
  </si>
  <si>
    <t xml:space="preserve">PLAN ANUAL DE ADQUISICIONES 2019 - MODIFICACIÓN No. 2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</si>
</sst>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4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sz val="11"/>
      <name val="Calibri"/>
      <family val="2"/>
    </font>
    <font>
      <b/>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b/>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medium"/>
    </border>
    <border>
      <left style="thin"/>
      <right style="medium"/>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14" fontId="0" fillId="0" borderId="12" xfId="0" applyNumberFormat="1" applyBorder="1" applyAlignment="1">
      <alignment wrapText="1"/>
    </xf>
    <xf numFmtId="0" fontId="40" fillId="0" borderId="0" xfId="0" applyFont="1" applyAlignment="1">
      <alignment/>
    </xf>
    <xf numFmtId="184" fontId="0" fillId="0" borderId="13" xfId="0" applyNumberFormat="1" applyBorder="1" applyAlignment="1">
      <alignment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horizontal="center" vertical="center" wrapText="1"/>
    </xf>
    <xf numFmtId="175" fontId="0" fillId="0" borderId="14" xfId="50" applyFont="1" applyBorder="1" applyAlignment="1">
      <alignment vertical="center" wrapText="1"/>
    </xf>
    <xf numFmtId="0" fontId="23" fillId="23" borderId="15" xfId="39" applyBorder="1" applyAlignment="1">
      <alignment horizontal="center" vertical="center" wrapText="1"/>
    </xf>
    <xf numFmtId="0" fontId="23" fillId="23" borderId="16" xfId="39" applyBorder="1" applyAlignment="1">
      <alignment horizontal="center" vertical="center" wrapText="1"/>
    </xf>
    <xf numFmtId="175" fontId="0" fillId="0" borderId="14" xfId="50" applyFont="1"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horizontal="left" wrapText="1"/>
    </xf>
    <xf numFmtId="0" fontId="23" fillId="23" borderId="17" xfId="39" applyBorder="1" applyAlignment="1">
      <alignment horizontal="center" vertical="center" wrapText="1"/>
    </xf>
    <xf numFmtId="0" fontId="23" fillId="23" borderId="18" xfId="39" applyBorder="1" applyAlignment="1">
      <alignment horizontal="center" vertical="center" wrapText="1"/>
    </xf>
    <xf numFmtId="14" fontId="0" fillId="0" borderId="14" xfId="0" applyNumberFormat="1" applyBorder="1" applyAlignment="1">
      <alignment horizontal="center" vertical="center" wrapText="1"/>
    </xf>
    <xf numFmtId="0" fontId="41" fillId="0" borderId="14" xfId="0" applyFont="1" applyBorder="1" applyAlignment="1">
      <alignment horizontal="justify" vertical="center" wrapText="1"/>
    </xf>
    <xf numFmtId="0" fontId="41" fillId="0" borderId="10" xfId="0" applyFont="1" applyBorder="1" applyAlignment="1">
      <alignment vertical="center" wrapText="1"/>
    </xf>
    <xf numFmtId="0" fontId="41" fillId="0" borderId="14" xfId="0" applyFont="1" applyBorder="1" applyAlignment="1">
      <alignment horizontal="justify" vertical="center" wrapText="1"/>
    </xf>
    <xf numFmtId="14"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175" fontId="41" fillId="0" borderId="14" xfId="50" applyFont="1" applyBorder="1" applyAlignment="1">
      <alignment horizontal="center" vertical="center" wrapText="1"/>
    </xf>
    <xf numFmtId="175" fontId="41" fillId="0" borderId="14" xfId="50" applyFont="1" applyBorder="1" applyAlignment="1">
      <alignment vertical="center" wrapText="1"/>
    </xf>
    <xf numFmtId="0" fontId="41" fillId="0" borderId="13" xfId="0" applyFont="1" applyBorder="1" applyAlignment="1">
      <alignment vertical="center" wrapText="1"/>
    </xf>
    <xf numFmtId="0" fontId="41" fillId="0" borderId="0" xfId="0" applyFont="1" applyAlignment="1">
      <alignment vertical="center" wrapText="1"/>
    </xf>
    <xf numFmtId="0" fontId="41" fillId="0" borderId="19"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vertical="center" wrapText="1"/>
    </xf>
    <xf numFmtId="0" fontId="41" fillId="0" borderId="14" xfId="0" applyFont="1" applyBorder="1" applyAlignment="1">
      <alignment vertical="center" wrapText="1"/>
    </xf>
    <xf numFmtId="0" fontId="41" fillId="0" borderId="14" xfId="0" applyFont="1" applyBorder="1" applyAlignment="1">
      <alignment horizontal="left" vertical="center" wrapText="1"/>
    </xf>
    <xf numFmtId="0" fontId="31" fillId="0" borderId="14" xfId="46" applyBorder="1" applyAlignment="1">
      <alignment vertical="center" wrapText="1"/>
    </xf>
    <xf numFmtId="175" fontId="0" fillId="0" borderId="0" xfId="50" applyFont="1" applyAlignment="1">
      <alignment wrapText="1"/>
    </xf>
    <xf numFmtId="175" fontId="0" fillId="0" borderId="0" xfId="0" applyNumberFormat="1" applyAlignment="1">
      <alignment wrapText="1"/>
    </xf>
    <xf numFmtId="175" fontId="21" fillId="0" borderId="0" xfId="50" applyFont="1" applyAlignment="1">
      <alignment wrapText="1"/>
    </xf>
    <xf numFmtId="175" fontId="41" fillId="33" borderId="14" xfId="50" applyFont="1" applyFill="1" applyBorder="1" applyAlignment="1">
      <alignment horizontal="center" vertical="center" wrapText="1"/>
    </xf>
    <xf numFmtId="184" fontId="0" fillId="0" borderId="13" xfId="0" applyNumberFormat="1" applyBorder="1" applyAlignment="1">
      <alignment vertical="center" wrapText="1"/>
    </xf>
    <xf numFmtId="0" fontId="40" fillId="0" borderId="14" xfId="0" applyFont="1" applyBorder="1" applyAlignment="1">
      <alignment/>
    </xf>
    <xf numFmtId="175" fontId="40" fillId="0" borderId="14" xfId="0" applyNumberFormat="1" applyFont="1" applyBorder="1" applyAlignment="1">
      <alignment/>
    </xf>
    <xf numFmtId="175" fontId="41" fillId="0" borderId="14" xfId="50" applyFont="1" applyFill="1" applyBorder="1" applyAlignment="1">
      <alignment horizontal="center" vertical="center" wrapText="1"/>
    </xf>
    <xf numFmtId="0" fontId="41" fillId="34" borderId="14" xfId="0" applyFont="1" applyFill="1" applyBorder="1" applyAlignment="1">
      <alignment horizontal="justify" vertical="center" wrapText="1"/>
    </xf>
    <xf numFmtId="0" fontId="41" fillId="34" borderId="14" xfId="0" applyFont="1" applyFill="1" applyBorder="1" applyAlignment="1">
      <alignment horizontal="center" vertical="center" wrapText="1"/>
    </xf>
    <xf numFmtId="175" fontId="41" fillId="34" borderId="14" xfId="50" applyFont="1" applyFill="1" applyBorder="1" applyAlignment="1">
      <alignment horizontal="center" vertical="center" wrapText="1"/>
    </xf>
    <xf numFmtId="175" fontId="41" fillId="34" borderId="14" xfId="50" applyFont="1" applyFill="1" applyBorder="1" applyAlignment="1">
      <alignment vertical="center" wrapText="1"/>
    </xf>
    <xf numFmtId="0" fontId="41" fillId="34" borderId="14" xfId="0" applyFont="1" applyFill="1" applyBorder="1" applyAlignment="1">
      <alignment vertical="center" wrapText="1"/>
    </xf>
    <xf numFmtId="14" fontId="41" fillId="34" borderId="14" xfId="0" applyNumberFormat="1" applyFont="1" applyFill="1" applyBorder="1" applyAlignment="1">
      <alignment horizontal="center" vertical="center" wrapText="1"/>
    </xf>
    <xf numFmtId="0" fontId="0" fillId="34" borderId="14" xfId="0" applyFill="1" applyBorder="1" applyAlignment="1">
      <alignment horizontal="left" vertical="center" wrapText="1"/>
    </xf>
    <xf numFmtId="14" fontId="0" fillId="34" borderId="14" xfId="0" applyNumberFormat="1" applyFill="1" applyBorder="1" applyAlignment="1">
      <alignment vertical="center"/>
    </xf>
    <xf numFmtId="0" fontId="0" fillId="34" borderId="14" xfId="0" applyFill="1" applyBorder="1" applyAlignment="1">
      <alignment vertical="center"/>
    </xf>
    <xf numFmtId="0" fontId="0" fillId="34" borderId="14" xfId="0" applyFill="1" applyBorder="1" applyAlignment="1">
      <alignment horizontal="center" vertical="center"/>
    </xf>
    <xf numFmtId="175" fontId="0" fillId="34" borderId="14" xfId="50" applyFont="1" applyFill="1" applyBorder="1" applyAlignment="1">
      <alignment vertical="center"/>
    </xf>
    <xf numFmtId="0" fontId="40" fillId="0" borderId="0" xfId="0" applyFont="1" applyAlignment="1">
      <alignment/>
    </xf>
    <xf numFmtId="184" fontId="0" fillId="0" borderId="12" xfId="0" applyNumberFormat="1" applyBorder="1" applyAlignment="1">
      <alignment vertical="center" wrapText="1"/>
    </xf>
    <xf numFmtId="184" fontId="0" fillId="0" borderId="12" xfId="0" applyNumberFormat="1" applyBorder="1" applyAlignment="1">
      <alignment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4" xfId="0" applyBorder="1" applyAlignment="1" quotePrefix="1">
      <alignment horizontal="center" wrapText="1"/>
    </xf>
    <xf numFmtId="0" fontId="0" fillId="0" borderId="25" xfId="0" applyBorder="1" applyAlignment="1" quotePrefix="1">
      <alignment horizontal="center" wrapText="1"/>
    </xf>
    <xf numFmtId="0" fontId="31" fillId="0" borderId="24" xfId="46" applyBorder="1" applyAlignment="1" quotePrefix="1">
      <alignment horizontal="center" wrapText="1"/>
    </xf>
    <xf numFmtId="0" fontId="31" fillId="0" borderId="25" xfId="46" applyBorder="1" applyAlignment="1" quotePrefix="1">
      <alignment horizontal="center" wrapText="1"/>
    </xf>
    <xf numFmtId="0" fontId="0" fillId="0" borderId="26" xfId="0" applyFill="1" applyBorder="1" applyAlignment="1">
      <alignment horizontal="justify" vertical="justify" wrapText="1"/>
    </xf>
    <xf numFmtId="0" fontId="0" fillId="0" borderId="27" xfId="0" applyFill="1" applyBorder="1" applyAlignment="1">
      <alignment horizontal="justify" vertical="justify" wrapText="1"/>
    </xf>
    <xf numFmtId="0" fontId="0" fillId="0" borderId="28" xfId="0" applyFill="1" applyBorder="1" applyAlignment="1">
      <alignment horizontal="justify" vertical="justify" wrapText="1"/>
    </xf>
    <xf numFmtId="0" fontId="0" fillId="0" borderId="24"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31" xfId="0" applyFill="1" applyBorder="1" applyAlignment="1">
      <alignment horizontal="justify" vertical="justify" wrapText="1"/>
    </xf>
    <xf numFmtId="0" fontId="0" fillId="0" borderId="32" xfId="0" applyFill="1" applyBorder="1" applyAlignment="1">
      <alignment horizontal="justify" vertical="justify" wrapText="1"/>
    </xf>
    <xf numFmtId="0" fontId="0" fillId="0" borderId="33" xfId="0" applyBorder="1" applyAlignment="1">
      <alignment horizontal="left" wrapText="1"/>
    </xf>
    <xf numFmtId="0" fontId="0" fillId="0" borderId="34" xfId="0" applyBorder="1" applyAlignment="1">
      <alignment horizontal="left" wrapText="1"/>
    </xf>
    <xf numFmtId="0" fontId="0" fillId="0" borderId="24" xfId="0" applyBorder="1" applyAlignment="1">
      <alignment horizontal="justify" vertical="justify" wrapText="1"/>
    </xf>
    <xf numFmtId="0" fontId="0" fillId="0" borderId="25" xfId="0" applyBorder="1" applyAlignment="1">
      <alignment horizontal="justify" vertical="justify" wrapText="1"/>
    </xf>
    <xf numFmtId="0" fontId="0" fillId="0" borderId="35" xfId="0" applyBorder="1" applyAlignment="1">
      <alignment horizontal="justify" vertical="justify" wrapText="1"/>
    </xf>
    <xf numFmtId="0" fontId="0" fillId="0" borderId="36" xfId="0" applyBorder="1" applyAlignment="1">
      <alignment horizontal="justify" vertical="justify"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wrapText="1"/>
    </xf>
    <xf numFmtId="0" fontId="0" fillId="0" borderId="28" xfId="0" applyBorder="1" applyAlignment="1">
      <alignment horizontal="left"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justify" vertical="center" wrapText="1"/>
    </xf>
    <xf numFmtId="0" fontId="0" fillId="0" borderId="31" xfId="0" applyFill="1" applyBorder="1" applyAlignment="1">
      <alignment horizontal="justify" vertical="center" wrapText="1"/>
    </xf>
    <xf numFmtId="0" fontId="0" fillId="0" borderId="32" xfId="0" applyFill="1" applyBorder="1" applyAlignment="1">
      <alignment horizontal="justify" vertical="center" wrapText="1"/>
    </xf>
    <xf numFmtId="0" fontId="40" fillId="0" borderId="39" xfId="0" applyFont="1" applyBorder="1" applyAlignment="1">
      <alignment horizontal="left" vertical="center" wrapText="1"/>
    </xf>
    <xf numFmtId="0" fontId="0" fillId="0" borderId="35" xfId="0" applyBorder="1" applyAlignment="1">
      <alignment horizontal="justify" vertical="center" wrapText="1"/>
    </xf>
    <xf numFmtId="0" fontId="0" fillId="0" borderId="36" xfId="0" applyBorder="1" applyAlignment="1">
      <alignment horizontal="justify" vertical="center" wrapText="1"/>
    </xf>
    <xf numFmtId="0" fontId="0" fillId="0" borderId="24" xfId="0" applyBorder="1" applyAlignment="1">
      <alignment horizontal="justify" vertical="top" wrapText="1"/>
    </xf>
    <xf numFmtId="0" fontId="0" fillId="0" borderId="25" xfId="0" applyBorder="1" applyAlignment="1">
      <alignment horizontal="justify" vertical="top" wrapText="1"/>
    </xf>
    <xf numFmtId="0" fontId="0" fillId="0" borderId="38" xfId="0"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42" fillId="0" borderId="35" xfId="0" applyFont="1" applyBorder="1" applyAlignment="1">
      <alignment horizontal="center" vertical="center" wrapText="1"/>
    </xf>
    <xf numFmtId="0" fontId="42" fillId="0" borderId="40" xfId="0" applyFont="1" applyBorder="1" applyAlignment="1">
      <alignment horizontal="center" vertical="center" wrapText="1"/>
    </xf>
    <xf numFmtId="0" fontId="23" fillId="23" borderId="31" xfId="39" applyBorder="1" applyAlignment="1">
      <alignment horizontal="center" vertical="center" wrapText="1"/>
    </xf>
    <xf numFmtId="0" fontId="23" fillId="23" borderId="37" xfId="39" applyBorder="1" applyAlignment="1">
      <alignment horizontal="center" vertical="center" wrapText="1"/>
    </xf>
    <xf numFmtId="0" fontId="0" fillId="0" borderId="0" xfId="0" applyAlignment="1">
      <alignment horizontal="center" wrapText="1"/>
    </xf>
    <xf numFmtId="0" fontId="40" fillId="0" borderId="41" xfId="0" applyFont="1" applyBorder="1" applyAlignment="1">
      <alignment horizontal="center" wrapText="1"/>
    </xf>
    <xf numFmtId="49" fontId="0" fillId="0" borderId="0" xfId="0" applyNumberFormat="1" applyAlignment="1">
      <alignment horizontal="center" wrapText="1"/>
    </xf>
    <xf numFmtId="0" fontId="23" fillId="23" borderId="24" xfId="39" applyBorder="1" applyAlignment="1">
      <alignment horizontal="center" vertical="center" wrapText="1"/>
    </xf>
    <xf numFmtId="0" fontId="23" fillId="23" borderId="0" xfId="39"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van.cono@cundinamarca.gov.co" TargetMode="External" /><Relationship Id="rId2" Type="http://schemas.openxmlformats.org/officeDocument/2006/relationships/hyperlink" Target="mailto:ivan.cono@cundinamarca.gov.co" TargetMode="External" /><Relationship Id="rId3" Type="http://schemas.openxmlformats.org/officeDocument/2006/relationships/hyperlink" Target="mailto:ivan.cono@cundinamarca.gov.co" TargetMode="External" /><Relationship Id="rId4" Type="http://schemas.openxmlformats.org/officeDocument/2006/relationships/hyperlink" Target="mailto:ivan.cono@cundinamarca.gov.co" TargetMode="External" /><Relationship Id="rId5" Type="http://schemas.openxmlformats.org/officeDocument/2006/relationships/hyperlink" Target="mailto:ivan.cono@cundinamarca.gov.co" TargetMode="External" /><Relationship Id="rId6" Type="http://schemas.openxmlformats.org/officeDocument/2006/relationships/hyperlink" Target="mailto:ivan.cono@cundinamarca.gov.co" TargetMode="External" /><Relationship Id="rId7" Type="http://schemas.openxmlformats.org/officeDocument/2006/relationships/hyperlink" Target="mailto:ivan.cono@cundinamarca.gov.co" TargetMode="External" /><Relationship Id="rId8" Type="http://schemas.openxmlformats.org/officeDocument/2006/relationships/hyperlink" Target="mailto:ivan.cono@cundinamarca.gov.co" TargetMode="External" /><Relationship Id="rId9" Type="http://schemas.openxmlformats.org/officeDocument/2006/relationships/hyperlink" Target="mailto:ivan.cono@cundinamarca.gov.co" TargetMode="External" /><Relationship Id="rId10" Type="http://schemas.openxmlformats.org/officeDocument/2006/relationships/hyperlink" Target="mailto:ivan.cono@cundinamarca.gov.co" TargetMode="External" /></Relationships>
</file>

<file path=xl/worksheets/sheet1.xml><?xml version="1.0" encoding="utf-8"?>
<worksheet xmlns="http://schemas.openxmlformats.org/spreadsheetml/2006/main" xmlns:r="http://schemas.openxmlformats.org/officeDocument/2006/relationships">
  <dimension ref="A1:Q48"/>
  <sheetViews>
    <sheetView zoomScale="80" zoomScaleNormal="80" zoomScalePageLayoutView="80" workbookViewId="0" topLeftCell="A37">
      <selection activeCell="C40" sqref="C40"/>
    </sheetView>
  </sheetViews>
  <sheetFormatPr defaultColWidth="11.421875" defaultRowHeight="15"/>
  <cols>
    <col min="1" max="1" width="22.421875" style="1" customWidth="1"/>
    <col min="2" max="2" width="66.421875" style="1" customWidth="1"/>
    <col min="3" max="3" width="18.421875" style="1" bestFit="1" customWidth="1"/>
    <col min="4" max="4" width="15.140625" style="1" customWidth="1"/>
    <col min="5" max="5" width="17.421875" style="1" customWidth="1"/>
    <col min="6" max="6" width="10.8515625" style="1" customWidth="1"/>
    <col min="7" max="7" width="17.140625" style="1" bestFit="1" customWidth="1"/>
    <col min="8" max="8" width="19.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ht="15">
      <c r="A1" s="5" t="s">
        <v>19</v>
      </c>
    </row>
    <row r="2" ht="15">
      <c r="A2" s="5"/>
    </row>
    <row r="3" ht="15.75" thickBot="1">
      <c r="A3" s="5" t="s">
        <v>0</v>
      </c>
    </row>
    <row r="4" spans="1:8" ht="15.75">
      <c r="A4" s="3" t="s">
        <v>1</v>
      </c>
      <c r="B4" s="57" t="s">
        <v>43</v>
      </c>
      <c r="C4" s="58"/>
      <c r="E4" s="65" t="s">
        <v>24</v>
      </c>
      <c r="F4" s="66"/>
      <c r="G4" s="66"/>
      <c r="H4" s="67"/>
    </row>
    <row r="5" spans="1:8" ht="15.75">
      <c r="A5" s="2" t="s">
        <v>2</v>
      </c>
      <c r="B5" s="59" t="s">
        <v>48</v>
      </c>
      <c r="C5" s="60"/>
      <c r="E5" s="68"/>
      <c r="F5" s="69"/>
      <c r="G5" s="69"/>
      <c r="H5" s="70"/>
    </row>
    <row r="6" spans="1:8" ht="15.75">
      <c r="A6" s="2" t="s">
        <v>3</v>
      </c>
      <c r="B6" s="61">
        <v>9262008</v>
      </c>
      <c r="C6" s="62"/>
      <c r="E6" s="68"/>
      <c r="F6" s="69"/>
      <c r="G6" s="69"/>
      <c r="H6" s="70"/>
    </row>
    <row r="7" spans="1:8" ht="15.75">
      <c r="A7" s="2" t="s">
        <v>15</v>
      </c>
      <c r="B7" s="63" t="s">
        <v>44</v>
      </c>
      <c r="C7" s="64"/>
      <c r="E7" s="68"/>
      <c r="F7" s="69"/>
      <c r="G7" s="69"/>
      <c r="H7" s="70"/>
    </row>
    <row r="8" spans="1:8" ht="60" customHeight="1">
      <c r="A8" s="7" t="s">
        <v>18</v>
      </c>
      <c r="B8" s="76" t="s">
        <v>45</v>
      </c>
      <c r="C8" s="77"/>
      <c r="E8" s="71"/>
      <c r="F8" s="72"/>
      <c r="G8" s="72"/>
      <c r="H8" s="73"/>
    </row>
    <row r="9" spans="1:8" ht="59.25" customHeight="1">
      <c r="A9" s="7" t="s">
        <v>4</v>
      </c>
      <c r="B9" s="78" t="s">
        <v>49</v>
      </c>
      <c r="C9" s="79"/>
      <c r="E9" s="84" t="s">
        <v>23</v>
      </c>
      <c r="F9" s="85"/>
      <c r="G9" s="85"/>
      <c r="H9" s="86"/>
    </row>
    <row r="10" spans="1:8" ht="30" customHeight="1">
      <c r="A10" s="2" t="s">
        <v>5</v>
      </c>
      <c r="B10" s="80" t="s">
        <v>46</v>
      </c>
      <c r="C10" s="81"/>
      <c r="E10" s="87"/>
      <c r="F10" s="88"/>
      <c r="G10" s="88"/>
      <c r="H10" s="89"/>
    </row>
    <row r="11" spans="1:8" ht="15">
      <c r="A11" s="82" t="s">
        <v>20</v>
      </c>
      <c r="B11" s="83"/>
      <c r="C11" s="6">
        <v>150184594613.83316</v>
      </c>
      <c r="D11" s="37">
        <v>181357</v>
      </c>
      <c r="E11" s="87"/>
      <c r="F11" s="88"/>
      <c r="G11" s="88"/>
      <c r="H11" s="89"/>
    </row>
    <row r="12" spans="1:8" ht="15">
      <c r="A12" s="82" t="s">
        <v>21</v>
      </c>
      <c r="B12" s="83"/>
      <c r="C12" s="6">
        <f>D12*450</f>
        <v>372652200</v>
      </c>
      <c r="D12" s="37">
        <v>828116</v>
      </c>
      <c r="E12" s="87"/>
      <c r="F12" s="88"/>
      <c r="G12" s="88"/>
      <c r="H12" s="89"/>
    </row>
    <row r="13" spans="1:8" ht="15">
      <c r="A13" s="82" t="s">
        <v>22</v>
      </c>
      <c r="B13" s="83"/>
      <c r="C13" s="6">
        <f>C12*0.1</f>
        <v>37265220</v>
      </c>
      <c r="D13" s="37"/>
      <c r="E13" s="90"/>
      <c r="F13" s="91"/>
      <c r="G13" s="91"/>
      <c r="H13" s="92"/>
    </row>
    <row r="14" spans="1:4" ht="15.75" thickBot="1">
      <c r="A14" s="74" t="s">
        <v>17</v>
      </c>
      <c r="B14" s="75"/>
      <c r="C14" s="4">
        <v>43475</v>
      </c>
      <c r="D14" s="37"/>
    </row>
    <row r="15" spans="1:3" ht="15">
      <c r="A15" s="16"/>
      <c r="B15" s="16"/>
      <c r="C15" s="15"/>
    </row>
    <row r="16" spans="1:3" ht="15.75" thickBot="1">
      <c r="A16" s="93" t="s">
        <v>14</v>
      </c>
      <c r="B16" s="93"/>
      <c r="C16" s="93"/>
    </row>
    <row r="17" spans="1:11" ht="75" customHeight="1">
      <c r="A17" s="17" t="s">
        <v>25</v>
      </c>
      <c r="B17" s="18" t="s">
        <v>6</v>
      </c>
      <c r="C17" s="18" t="s">
        <v>16</v>
      </c>
      <c r="D17" s="12" t="s">
        <v>7</v>
      </c>
      <c r="E17" s="12" t="s">
        <v>8</v>
      </c>
      <c r="F17" s="12" t="s">
        <v>9</v>
      </c>
      <c r="G17" s="12" t="s">
        <v>47</v>
      </c>
      <c r="H17" s="12" t="s">
        <v>10</v>
      </c>
      <c r="I17" s="12" t="s">
        <v>11</v>
      </c>
      <c r="J17" s="12" t="s">
        <v>12</v>
      </c>
      <c r="K17" s="13" t="s">
        <v>13</v>
      </c>
    </row>
    <row r="18" spans="1:17" ht="15.75">
      <c r="A18" s="7" t="s">
        <v>26</v>
      </c>
      <c r="B18" s="20" t="s">
        <v>53</v>
      </c>
      <c r="C18" s="19">
        <v>43467</v>
      </c>
      <c r="D18" s="10" t="s">
        <v>50</v>
      </c>
      <c r="E18" s="10" t="s">
        <v>51</v>
      </c>
      <c r="F18" s="10">
        <v>1</v>
      </c>
      <c r="G18" s="14">
        <v>360493344.552</v>
      </c>
      <c r="H18" s="14">
        <f>G18</f>
        <v>360493344.552</v>
      </c>
      <c r="I18" s="11"/>
      <c r="J18" s="11"/>
      <c r="K18" s="8"/>
      <c r="L18" s="9"/>
      <c r="M18" s="9"/>
      <c r="N18" s="9"/>
      <c r="O18" s="9"/>
      <c r="P18" s="9"/>
      <c r="Q18" s="9"/>
    </row>
    <row r="19" spans="1:17" ht="82.5" customHeight="1">
      <c r="A19" s="21" t="s">
        <v>31</v>
      </c>
      <c r="B19" s="22" t="s">
        <v>52</v>
      </c>
      <c r="C19" s="23">
        <v>43467</v>
      </c>
      <c r="D19" s="24" t="s">
        <v>54</v>
      </c>
      <c r="E19" s="24" t="s">
        <v>51</v>
      </c>
      <c r="F19" s="24">
        <v>1</v>
      </c>
      <c r="G19" s="25">
        <v>71184000</v>
      </c>
      <c r="H19" s="25">
        <f>G19</f>
        <v>71184000</v>
      </c>
      <c r="I19" s="26">
        <v>0</v>
      </c>
      <c r="J19" s="26">
        <v>0</v>
      </c>
      <c r="K19" s="27">
        <v>0</v>
      </c>
      <c r="L19" s="28">
        <v>0</v>
      </c>
      <c r="M19" s="28"/>
      <c r="N19" s="28" t="s">
        <v>28</v>
      </c>
      <c r="O19" s="28" t="s">
        <v>29</v>
      </c>
      <c r="P19" s="28">
        <v>7491963</v>
      </c>
      <c r="Q19" s="28" t="s">
        <v>30</v>
      </c>
    </row>
    <row r="20" spans="1:17" ht="97.5" customHeight="1">
      <c r="A20" s="21" t="s">
        <v>31</v>
      </c>
      <c r="B20" s="22" t="s">
        <v>55</v>
      </c>
      <c r="C20" s="23">
        <v>43467</v>
      </c>
      <c r="D20" s="24" t="s">
        <v>54</v>
      </c>
      <c r="E20" s="24" t="s">
        <v>51</v>
      </c>
      <c r="F20" s="24">
        <v>1</v>
      </c>
      <c r="G20" s="25">
        <v>135983680</v>
      </c>
      <c r="H20" s="25">
        <f aca="true" t="shared" si="0" ref="H20:H45">G20</f>
        <v>135983680</v>
      </c>
      <c r="I20" s="26">
        <v>0</v>
      </c>
      <c r="J20" s="26">
        <v>0</v>
      </c>
      <c r="K20" s="27">
        <v>0</v>
      </c>
      <c r="L20" s="28">
        <v>0</v>
      </c>
      <c r="M20" s="28"/>
      <c r="N20" s="28" t="s">
        <v>28</v>
      </c>
      <c r="O20" s="28" t="s">
        <v>29</v>
      </c>
      <c r="P20" s="28">
        <v>7491963</v>
      </c>
      <c r="Q20" s="28" t="s">
        <v>30</v>
      </c>
    </row>
    <row r="21" spans="1:17" ht="75" customHeight="1">
      <c r="A21" s="21" t="s">
        <v>31</v>
      </c>
      <c r="B21" s="22" t="s">
        <v>56</v>
      </c>
      <c r="C21" s="23">
        <v>43467</v>
      </c>
      <c r="D21" s="24" t="s">
        <v>54</v>
      </c>
      <c r="E21" s="24" t="s">
        <v>51</v>
      </c>
      <c r="F21" s="24">
        <v>1</v>
      </c>
      <c r="G21" s="25">
        <v>147341040</v>
      </c>
      <c r="H21" s="25">
        <f t="shared" si="0"/>
        <v>147341040</v>
      </c>
      <c r="I21" s="26">
        <v>0</v>
      </c>
      <c r="J21" s="26">
        <v>0</v>
      </c>
      <c r="K21" s="27">
        <v>0</v>
      </c>
      <c r="L21" s="28">
        <v>0</v>
      </c>
      <c r="M21" s="28"/>
      <c r="N21" s="28" t="s">
        <v>28</v>
      </c>
      <c r="O21" s="28" t="s">
        <v>29</v>
      </c>
      <c r="P21" s="28">
        <v>7491963</v>
      </c>
      <c r="Q21" s="28" t="s">
        <v>30</v>
      </c>
    </row>
    <row r="22" spans="1:17" ht="60">
      <c r="A22" s="21" t="s">
        <v>31</v>
      </c>
      <c r="B22" s="22" t="s">
        <v>57</v>
      </c>
      <c r="C22" s="23">
        <v>43467</v>
      </c>
      <c r="D22" s="24" t="s">
        <v>54</v>
      </c>
      <c r="E22" s="24" t="s">
        <v>51</v>
      </c>
      <c r="F22" s="24">
        <v>1</v>
      </c>
      <c r="G22" s="25">
        <v>98141680</v>
      </c>
      <c r="H22" s="25">
        <f t="shared" si="0"/>
        <v>98141680</v>
      </c>
      <c r="I22" s="26">
        <v>0</v>
      </c>
      <c r="J22" s="26">
        <v>0</v>
      </c>
      <c r="K22" s="27">
        <v>0</v>
      </c>
      <c r="L22" s="28">
        <v>0</v>
      </c>
      <c r="M22" s="28"/>
      <c r="N22" s="28" t="s">
        <v>28</v>
      </c>
      <c r="O22" s="28" t="s">
        <v>29</v>
      </c>
      <c r="P22" s="28">
        <v>7491963</v>
      </c>
      <c r="Q22" s="28" t="s">
        <v>30</v>
      </c>
    </row>
    <row r="23" spans="1:17" ht="90">
      <c r="A23" s="21" t="s">
        <v>31</v>
      </c>
      <c r="B23" s="22" t="s">
        <v>58</v>
      </c>
      <c r="C23" s="23">
        <v>43467</v>
      </c>
      <c r="D23" s="24" t="s">
        <v>54</v>
      </c>
      <c r="E23" s="24" t="s">
        <v>51</v>
      </c>
      <c r="F23" s="24">
        <v>1</v>
      </c>
      <c r="G23" s="25">
        <v>64400000</v>
      </c>
      <c r="H23" s="25">
        <f t="shared" si="0"/>
        <v>64400000</v>
      </c>
      <c r="I23" s="26">
        <v>0</v>
      </c>
      <c r="J23" s="26">
        <v>0</v>
      </c>
      <c r="K23" s="27">
        <v>0</v>
      </c>
      <c r="L23" s="28">
        <v>0</v>
      </c>
      <c r="M23" s="28"/>
      <c r="N23" s="28" t="s">
        <v>28</v>
      </c>
      <c r="O23" s="28" t="s">
        <v>29</v>
      </c>
      <c r="P23" s="28">
        <v>7491963</v>
      </c>
      <c r="Q23" s="28" t="s">
        <v>30</v>
      </c>
    </row>
    <row r="24" spans="1:17" ht="60">
      <c r="A24" s="21" t="s">
        <v>31</v>
      </c>
      <c r="B24" s="22" t="s">
        <v>59</v>
      </c>
      <c r="C24" s="23">
        <v>43467</v>
      </c>
      <c r="D24" s="24" t="s">
        <v>54</v>
      </c>
      <c r="E24" s="24" t="s">
        <v>51</v>
      </c>
      <c r="F24" s="24">
        <v>1</v>
      </c>
      <c r="G24" s="25">
        <v>84708960</v>
      </c>
      <c r="H24" s="25">
        <f t="shared" si="0"/>
        <v>84708960</v>
      </c>
      <c r="I24" s="26">
        <v>0</v>
      </c>
      <c r="J24" s="26">
        <v>0</v>
      </c>
      <c r="K24" s="27">
        <v>0</v>
      </c>
      <c r="L24" s="28">
        <v>0</v>
      </c>
      <c r="M24" s="28"/>
      <c r="N24" s="28" t="s">
        <v>28</v>
      </c>
      <c r="O24" s="28" t="s">
        <v>29</v>
      </c>
      <c r="P24" s="28">
        <v>7491963</v>
      </c>
      <c r="Q24" s="28" t="s">
        <v>30</v>
      </c>
    </row>
    <row r="25" spans="1:17" ht="60">
      <c r="A25" s="21" t="s">
        <v>31</v>
      </c>
      <c r="B25" s="22" t="s">
        <v>60</v>
      </c>
      <c r="C25" s="23">
        <v>43467</v>
      </c>
      <c r="D25" s="24" t="s">
        <v>54</v>
      </c>
      <c r="E25" s="24" t="s">
        <v>51</v>
      </c>
      <c r="F25" s="24">
        <v>1</v>
      </c>
      <c r="G25" s="25">
        <v>84708960</v>
      </c>
      <c r="H25" s="25">
        <f t="shared" si="0"/>
        <v>84708960</v>
      </c>
      <c r="I25" s="26">
        <v>0</v>
      </c>
      <c r="J25" s="26">
        <v>0</v>
      </c>
      <c r="K25" s="27">
        <v>0</v>
      </c>
      <c r="L25" s="28">
        <v>0</v>
      </c>
      <c r="M25" s="28"/>
      <c r="N25" s="28" t="s">
        <v>28</v>
      </c>
      <c r="O25" s="28" t="s">
        <v>29</v>
      </c>
      <c r="P25" s="28">
        <v>7491963</v>
      </c>
      <c r="Q25" s="28" t="s">
        <v>30</v>
      </c>
    </row>
    <row r="26" spans="1:17" ht="90">
      <c r="A26" s="29" t="s">
        <v>31</v>
      </c>
      <c r="B26" s="22" t="s">
        <v>61</v>
      </c>
      <c r="C26" s="23">
        <v>43467</v>
      </c>
      <c r="D26" s="24" t="s">
        <v>54</v>
      </c>
      <c r="E26" s="24" t="s">
        <v>51</v>
      </c>
      <c r="F26" s="30">
        <v>1</v>
      </c>
      <c r="G26" s="25">
        <v>71184000</v>
      </c>
      <c r="H26" s="25">
        <f t="shared" si="0"/>
        <v>71184000</v>
      </c>
      <c r="I26" s="26">
        <v>0</v>
      </c>
      <c r="J26" s="26">
        <v>0</v>
      </c>
      <c r="K26" s="31">
        <v>0</v>
      </c>
      <c r="L26" s="28">
        <v>0</v>
      </c>
      <c r="M26" s="28"/>
      <c r="N26" s="28" t="s">
        <v>28</v>
      </c>
      <c r="O26" s="28" t="s">
        <v>29</v>
      </c>
      <c r="P26" s="28">
        <v>7491963</v>
      </c>
      <c r="Q26" s="28" t="s">
        <v>30</v>
      </c>
    </row>
    <row r="27" spans="1:17" ht="120">
      <c r="A27" s="29" t="s">
        <v>31</v>
      </c>
      <c r="B27" s="22" t="s">
        <v>62</v>
      </c>
      <c r="C27" s="23">
        <v>43467</v>
      </c>
      <c r="D27" s="24" t="s">
        <v>54</v>
      </c>
      <c r="E27" s="24" t="s">
        <v>51</v>
      </c>
      <c r="F27" s="24">
        <v>1</v>
      </c>
      <c r="G27" s="25">
        <v>147341040</v>
      </c>
      <c r="H27" s="25">
        <f t="shared" si="0"/>
        <v>147341040</v>
      </c>
      <c r="I27" s="26"/>
      <c r="J27" s="26"/>
      <c r="K27" s="32"/>
      <c r="L27" s="32"/>
      <c r="M27" s="32"/>
      <c r="N27" s="32"/>
      <c r="O27" s="32"/>
      <c r="P27" s="32"/>
      <c r="Q27" s="32"/>
    </row>
    <row r="28" spans="1:17" ht="75">
      <c r="A28" s="29" t="s">
        <v>31</v>
      </c>
      <c r="B28" s="22" t="s">
        <v>63</v>
      </c>
      <c r="C28" s="23">
        <v>43467</v>
      </c>
      <c r="D28" s="24" t="s">
        <v>54</v>
      </c>
      <c r="E28" s="24" t="s">
        <v>51</v>
      </c>
      <c r="F28" s="24">
        <v>1</v>
      </c>
      <c r="G28" s="25">
        <v>71184000</v>
      </c>
      <c r="H28" s="25">
        <f t="shared" si="0"/>
        <v>71184000</v>
      </c>
      <c r="I28" s="26"/>
      <c r="J28" s="26"/>
      <c r="K28" s="32"/>
      <c r="L28" s="32"/>
      <c r="M28" s="32"/>
      <c r="N28" s="32"/>
      <c r="O28" s="32"/>
      <c r="P28" s="32"/>
      <c r="Q28" s="32"/>
    </row>
    <row r="29" spans="1:17" ht="51" customHeight="1">
      <c r="A29" s="32" t="s">
        <v>31</v>
      </c>
      <c r="B29" s="22" t="s">
        <v>74</v>
      </c>
      <c r="C29" s="23">
        <v>43467</v>
      </c>
      <c r="D29" s="24" t="s">
        <v>54</v>
      </c>
      <c r="E29" s="24" t="s">
        <v>51</v>
      </c>
      <c r="F29" s="24">
        <v>1</v>
      </c>
      <c r="G29" s="25">
        <v>64400000</v>
      </c>
      <c r="H29" s="25">
        <f>G29</f>
        <v>64400000</v>
      </c>
      <c r="I29" s="26">
        <v>0</v>
      </c>
      <c r="J29" s="26">
        <v>0</v>
      </c>
      <c r="K29" s="32">
        <v>0</v>
      </c>
      <c r="L29" s="32">
        <v>0</v>
      </c>
      <c r="M29" s="32"/>
      <c r="N29" s="32" t="s">
        <v>28</v>
      </c>
      <c r="O29" s="32" t="s">
        <v>29</v>
      </c>
      <c r="P29" s="32">
        <v>7491963</v>
      </c>
      <c r="Q29" s="32" t="s">
        <v>30</v>
      </c>
    </row>
    <row r="30" spans="1:17" ht="69" customHeight="1">
      <c r="A30" s="32" t="s">
        <v>31</v>
      </c>
      <c r="B30" s="22" t="s">
        <v>64</v>
      </c>
      <c r="C30" s="23">
        <v>43467</v>
      </c>
      <c r="D30" s="24" t="s">
        <v>54</v>
      </c>
      <c r="E30" s="24" t="s">
        <v>51</v>
      </c>
      <c r="F30" s="24">
        <v>1</v>
      </c>
      <c r="G30" s="25">
        <v>98141680</v>
      </c>
      <c r="H30" s="25">
        <f t="shared" si="0"/>
        <v>98141680</v>
      </c>
      <c r="I30" s="26">
        <v>0</v>
      </c>
      <c r="J30" s="26">
        <v>0</v>
      </c>
      <c r="K30" s="32">
        <v>0</v>
      </c>
      <c r="L30" s="32">
        <v>0</v>
      </c>
      <c r="M30" s="32"/>
      <c r="N30" s="32" t="s">
        <v>28</v>
      </c>
      <c r="O30" s="32" t="s">
        <v>29</v>
      </c>
      <c r="P30" s="32">
        <v>7491963</v>
      </c>
      <c r="Q30" s="32" t="s">
        <v>30</v>
      </c>
    </row>
    <row r="31" spans="1:17" ht="78" customHeight="1">
      <c r="A31" s="32" t="s">
        <v>31</v>
      </c>
      <c r="B31" s="22" t="s">
        <v>66</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60">
      <c r="A32" s="32" t="s">
        <v>31</v>
      </c>
      <c r="B32" s="22" t="s">
        <v>65</v>
      </c>
      <c r="C32" s="23">
        <v>43467</v>
      </c>
      <c r="D32" s="24" t="s">
        <v>54</v>
      </c>
      <c r="E32" s="24" t="s">
        <v>51</v>
      </c>
      <c r="F32" s="24">
        <v>1</v>
      </c>
      <c r="G32" s="38">
        <v>20633024</v>
      </c>
      <c r="H32" s="38">
        <f t="shared" si="0"/>
        <v>20633024</v>
      </c>
      <c r="I32" s="26">
        <v>0</v>
      </c>
      <c r="J32" s="26">
        <v>0</v>
      </c>
      <c r="K32" s="32">
        <v>0</v>
      </c>
      <c r="L32" s="32">
        <v>0</v>
      </c>
      <c r="M32" s="32"/>
      <c r="N32" s="32" t="s">
        <v>28</v>
      </c>
      <c r="O32" s="32" t="s">
        <v>29</v>
      </c>
      <c r="P32" s="32">
        <v>7491963</v>
      </c>
      <c r="Q32" s="32" t="s">
        <v>30</v>
      </c>
    </row>
    <row r="33" spans="1:17" ht="75">
      <c r="A33" s="32" t="s">
        <v>31</v>
      </c>
      <c r="B33" s="22" t="s">
        <v>67</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90">
      <c r="A34" s="32" t="s">
        <v>31</v>
      </c>
      <c r="B34" s="22" t="s">
        <v>68</v>
      </c>
      <c r="C34" s="23">
        <v>43467</v>
      </c>
      <c r="D34" s="24" t="s">
        <v>54</v>
      </c>
      <c r="E34" s="24" t="s">
        <v>51</v>
      </c>
      <c r="F34" s="24">
        <v>1</v>
      </c>
      <c r="G34" s="25">
        <v>11312000</v>
      </c>
      <c r="H34" s="25">
        <f t="shared" si="0"/>
        <v>11312000</v>
      </c>
      <c r="I34" s="26">
        <v>0</v>
      </c>
      <c r="J34" s="26">
        <v>0</v>
      </c>
      <c r="K34" s="32">
        <v>0</v>
      </c>
      <c r="L34" s="32">
        <v>0</v>
      </c>
      <c r="M34" s="32"/>
      <c r="N34" s="32" t="s">
        <v>28</v>
      </c>
      <c r="O34" s="32" t="s">
        <v>29</v>
      </c>
      <c r="P34" s="32">
        <v>7491963</v>
      </c>
      <c r="Q34" s="32" t="s">
        <v>30</v>
      </c>
    </row>
    <row r="35" spans="1:17" ht="105">
      <c r="A35" s="32" t="s">
        <v>31</v>
      </c>
      <c r="B35" s="22" t="s">
        <v>69</v>
      </c>
      <c r="C35" s="23">
        <v>43467</v>
      </c>
      <c r="D35" s="24" t="s">
        <v>54</v>
      </c>
      <c r="E35" s="24" t="s">
        <v>51</v>
      </c>
      <c r="F35" s="24">
        <v>1</v>
      </c>
      <c r="G35" s="25">
        <v>71184000</v>
      </c>
      <c r="H35" s="25">
        <f t="shared" si="0"/>
        <v>71184000</v>
      </c>
      <c r="I35" s="26">
        <v>0</v>
      </c>
      <c r="J35" s="26">
        <v>0</v>
      </c>
      <c r="K35" s="32">
        <v>0</v>
      </c>
      <c r="L35" s="32">
        <v>0</v>
      </c>
      <c r="M35" s="32"/>
      <c r="N35" s="32" t="s">
        <v>28</v>
      </c>
      <c r="O35" s="32" t="s">
        <v>29</v>
      </c>
      <c r="P35" s="32">
        <v>7491963</v>
      </c>
      <c r="Q35" s="32" t="s">
        <v>30</v>
      </c>
    </row>
    <row r="36" spans="1:17" ht="75">
      <c r="A36" s="32" t="s">
        <v>31</v>
      </c>
      <c r="B36" s="22" t="s">
        <v>70</v>
      </c>
      <c r="C36" s="23">
        <v>43467</v>
      </c>
      <c r="D36" s="24" t="s">
        <v>54</v>
      </c>
      <c r="E36" s="24" t="s">
        <v>51</v>
      </c>
      <c r="F36" s="24">
        <v>1</v>
      </c>
      <c r="G36" s="25">
        <v>71184000</v>
      </c>
      <c r="H36" s="25">
        <f t="shared" si="0"/>
        <v>71184000</v>
      </c>
      <c r="I36" s="26"/>
      <c r="J36" s="26"/>
      <c r="K36" s="32"/>
      <c r="L36" s="32"/>
      <c r="M36" s="32"/>
      <c r="N36" s="32"/>
      <c r="O36" s="32"/>
      <c r="P36" s="32"/>
      <c r="Q36" s="32"/>
    </row>
    <row r="37" spans="1:17" ht="75">
      <c r="A37" s="32" t="s">
        <v>31</v>
      </c>
      <c r="B37" s="22" t="s">
        <v>71</v>
      </c>
      <c r="C37" s="23">
        <v>43467</v>
      </c>
      <c r="D37" s="24" t="s">
        <v>54</v>
      </c>
      <c r="E37" s="24" t="s">
        <v>51</v>
      </c>
      <c r="F37" s="24">
        <v>1</v>
      </c>
      <c r="G37" s="25">
        <v>71184000</v>
      </c>
      <c r="H37" s="25">
        <f t="shared" si="0"/>
        <v>71184000</v>
      </c>
      <c r="I37" s="26"/>
      <c r="J37" s="26"/>
      <c r="K37" s="32"/>
      <c r="L37" s="32"/>
      <c r="M37" s="32"/>
      <c r="N37" s="32"/>
      <c r="O37" s="32"/>
      <c r="P37" s="32"/>
      <c r="Q37" s="32"/>
    </row>
    <row r="38" spans="1:17" ht="75">
      <c r="A38" s="32" t="s">
        <v>31</v>
      </c>
      <c r="B38" s="22" t="s">
        <v>72</v>
      </c>
      <c r="C38" s="23">
        <v>43467</v>
      </c>
      <c r="D38" s="24" t="s">
        <v>54</v>
      </c>
      <c r="E38" s="24" t="s">
        <v>51</v>
      </c>
      <c r="F38" s="24">
        <v>1</v>
      </c>
      <c r="G38" s="25">
        <v>71184000</v>
      </c>
      <c r="H38" s="25">
        <f t="shared" si="0"/>
        <v>71184000</v>
      </c>
      <c r="I38" s="26"/>
      <c r="J38" s="26"/>
      <c r="K38" s="32"/>
      <c r="L38" s="32"/>
      <c r="M38" s="32"/>
      <c r="N38" s="32"/>
      <c r="O38" s="32"/>
      <c r="P38" s="32"/>
      <c r="Q38" s="32"/>
    </row>
    <row r="39" spans="1:17" ht="75">
      <c r="A39" s="32" t="s">
        <v>31</v>
      </c>
      <c r="B39" s="22" t="s">
        <v>73</v>
      </c>
      <c r="C39" s="23">
        <v>43467</v>
      </c>
      <c r="D39" s="24" t="s">
        <v>54</v>
      </c>
      <c r="E39" s="24" t="s">
        <v>51</v>
      </c>
      <c r="F39" s="24">
        <v>1</v>
      </c>
      <c r="G39" s="25">
        <v>71184000</v>
      </c>
      <c r="H39" s="25">
        <f t="shared" si="0"/>
        <v>71184000</v>
      </c>
      <c r="I39" s="26"/>
      <c r="J39" s="26"/>
      <c r="K39" s="32"/>
      <c r="L39" s="32"/>
      <c r="M39" s="32"/>
      <c r="N39" s="32"/>
      <c r="O39" s="32"/>
      <c r="P39" s="32"/>
      <c r="Q39" s="32"/>
    </row>
    <row r="40" spans="1:17" ht="105">
      <c r="A40" s="32" t="s">
        <v>37</v>
      </c>
      <c r="B40" s="22" t="s">
        <v>38</v>
      </c>
      <c r="C40" s="23">
        <v>43480</v>
      </c>
      <c r="D40" s="24" t="s">
        <v>50</v>
      </c>
      <c r="E40" s="24" t="s">
        <v>51</v>
      </c>
      <c r="F40" s="24">
        <v>1</v>
      </c>
      <c r="G40" s="25">
        <v>29262273</v>
      </c>
      <c r="H40" s="25">
        <f>G40</f>
        <v>29262273</v>
      </c>
      <c r="I40" s="26">
        <v>0</v>
      </c>
      <c r="J40" s="26">
        <v>0</v>
      </c>
      <c r="K40" s="32">
        <v>0</v>
      </c>
      <c r="L40" s="32">
        <v>0</v>
      </c>
      <c r="M40" s="32"/>
      <c r="N40" s="32" t="s">
        <v>28</v>
      </c>
      <c r="O40" s="32" t="s">
        <v>29</v>
      </c>
      <c r="P40" s="32">
        <v>7491963</v>
      </c>
      <c r="Q40" s="32" t="s">
        <v>30</v>
      </c>
    </row>
    <row r="41" spans="1:17" ht="60">
      <c r="A41" s="32" t="s">
        <v>33</v>
      </c>
      <c r="B41" s="22" t="s">
        <v>34</v>
      </c>
      <c r="C41" s="23">
        <v>43480</v>
      </c>
      <c r="D41" s="24" t="s">
        <v>27</v>
      </c>
      <c r="E41" s="24" t="s">
        <v>51</v>
      </c>
      <c r="F41" s="24">
        <v>1</v>
      </c>
      <c r="G41" s="25">
        <v>154237571</v>
      </c>
      <c r="H41" s="25">
        <f>G41</f>
        <v>154237571</v>
      </c>
      <c r="I41" s="26">
        <v>0</v>
      </c>
      <c r="J41" s="26">
        <v>0</v>
      </c>
      <c r="K41" s="32">
        <v>0</v>
      </c>
      <c r="L41" s="32">
        <v>0</v>
      </c>
      <c r="M41" s="32"/>
      <c r="N41" s="32" t="s">
        <v>28</v>
      </c>
      <c r="O41" s="32" t="s">
        <v>29</v>
      </c>
      <c r="P41" s="32">
        <v>7491963</v>
      </c>
      <c r="Q41" s="32" t="s">
        <v>30</v>
      </c>
    </row>
    <row r="42" spans="1:17" ht="60">
      <c r="A42" s="32"/>
      <c r="B42" s="22" t="s">
        <v>75</v>
      </c>
      <c r="C42" s="23">
        <v>43497</v>
      </c>
      <c r="D42" s="24" t="s">
        <v>76</v>
      </c>
      <c r="E42" s="24" t="s">
        <v>51</v>
      </c>
      <c r="F42" s="24">
        <v>1</v>
      </c>
      <c r="G42" s="25">
        <v>40000000</v>
      </c>
      <c r="H42" s="25">
        <f t="shared" si="0"/>
        <v>40000000</v>
      </c>
      <c r="I42" s="26">
        <v>0</v>
      </c>
      <c r="J42" s="26">
        <v>0</v>
      </c>
      <c r="K42" s="32">
        <v>0</v>
      </c>
      <c r="L42" s="32">
        <v>0</v>
      </c>
      <c r="M42" s="32"/>
      <c r="N42" s="32" t="s">
        <v>28</v>
      </c>
      <c r="O42" s="32" t="s">
        <v>29</v>
      </c>
      <c r="P42" s="32">
        <v>7491963</v>
      </c>
      <c r="Q42" s="32" t="s">
        <v>30</v>
      </c>
    </row>
    <row r="43" spans="1:17" ht="60">
      <c r="A43" s="32" t="s">
        <v>32</v>
      </c>
      <c r="B43" s="22" t="s">
        <v>77</v>
      </c>
      <c r="C43" s="23">
        <v>43497</v>
      </c>
      <c r="D43" s="24" t="s">
        <v>76</v>
      </c>
      <c r="E43" s="24" t="s">
        <v>51</v>
      </c>
      <c r="F43" s="24">
        <v>1</v>
      </c>
      <c r="G43" s="25">
        <v>595209928</v>
      </c>
      <c r="H43" s="25">
        <f t="shared" si="0"/>
        <v>595209928</v>
      </c>
      <c r="I43" s="26">
        <v>0</v>
      </c>
      <c r="J43" s="26">
        <v>0</v>
      </c>
      <c r="K43" s="32">
        <v>0</v>
      </c>
      <c r="L43" s="32">
        <v>0</v>
      </c>
      <c r="M43" s="32"/>
      <c r="N43" s="32" t="s">
        <v>28</v>
      </c>
      <c r="O43" s="32" t="s">
        <v>29</v>
      </c>
      <c r="P43" s="32">
        <v>7491963</v>
      </c>
      <c r="Q43" s="32" t="s">
        <v>30</v>
      </c>
    </row>
    <row r="44" spans="1:17" ht="60">
      <c r="A44" s="32" t="s">
        <v>35</v>
      </c>
      <c r="B44" s="22" t="s">
        <v>36</v>
      </c>
      <c r="C44" s="23">
        <v>43497</v>
      </c>
      <c r="D44" s="24" t="s">
        <v>76</v>
      </c>
      <c r="E44" s="24" t="s">
        <v>51</v>
      </c>
      <c r="F44" s="24">
        <v>1</v>
      </c>
      <c r="G44" s="25">
        <v>20000000</v>
      </c>
      <c r="H44" s="25">
        <f t="shared" si="0"/>
        <v>20000000</v>
      </c>
      <c r="I44" s="26">
        <v>0</v>
      </c>
      <c r="J44" s="26">
        <v>0</v>
      </c>
      <c r="K44" s="32">
        <v>0</v>
      </c>
      <c r="L44" s="32">
        <v>0</v>
      </c>
      <c r="M44" s="32"/>
      <c r="N44" s="32" t="s">
        <v>28</v>
      </c>
      <c r="O44" s="32" t="s">
        <v>29</v>
      </c>
      <c r="P44" s="32">
        <v>7491963</v>
      </c>
      <c r="Q44" s="32" t="s">
        <v>30</v>
      </c>
    </row>
    <row r="45" spans="1:17" ht="60">
      <c r="A45" s="32"/>
      <c r="B45" s="22" t="s">
        <v>78</v>
      </c>
      <c r="C45" s="23">
        <v>43497</v>
      </c>
      <c r="D45" s="24" t="s">
        <v>76</v>
      </c>
      <c r="E45" s="24" t="s">
        <v>51</v>
      </c>
      <c r="F45" s="24">
        <v>1</v>
      </c>
      <c r="G45" s="25">
        <v>20532101</v>
      </c>
      <c r="H45" s="25">
        <f t="shared" si="0"/>
        <v>20532101</v>
      </c>
      <c r="I45" s="26">
        <v>0</v>
      </c>
      <c r="J45" s="26">
        <v>0</v>
      </c>
      <c r="K45" s="32">
        <v>0</v>
      </c>
      <c r="L45" s="32">
        <v>0</v>
      </c>
      <c r="M45" s="32"/>
      <c r="N45" s="32" t="s">
        <v>28</v>
      </c>
      <c r="O45" s="32" t="s">
        <v>29</v>
      </c>
      <c r="P45" s="32">
        <v>7491963</v>
      </c>
      <c r="Q45" s="32" t="s">
        <v>30</v>
      </c>
    </row>
    <row r="46" spans="7:8" ht="15">
      <c r="G46" s="36">
        <f>SUM(G18:G45)</f>
        <v>2888687281.552</v>
      </c>
      <c r="H46" s="36">
        <f>SUM(H18:H45)</f>
        <v>2888687281.552</v>
      </c>
    </row>
    <row r="47" ht="15">
      <c r="G47" s="35"/>
    </row>
    <row r="48" ht="15">
      <c r="G48" s="36"/>
    </row>
  </sheetData>
  <sheetProtection/>
  <mergeCells count="14">
    <mergeCell ref="A12:B12"/>
    <mergeCell ref="A13:B13"/>
    <mergeCell ref="E9:H13"/>
    <mergeCell ref="A16:C16"/>
    <mergeCell ref="B4:C4"/>
    <mergeCell ref="B5:C5"/>
    <mergeCell ref="B6:C6"/>
    <mergeCell ref="B7:C7"/>
    <mergeCell ref="E4:H8"/>
    <mergeCell ref="A14:B14"/>
    <mergeCell ref="B8:C8"/>
    <mergeCell ref="B9:C9"/>
    <mergeCell ref="B10:C10"/>
    <mergeCell ref="A11:B11"/>
  </mergeCells>
  <printOptions/>
  <pageMargins left="0.7874015748031497" right="0.3937007874015748" top="0.5905511811023623" bottom="0.3937007874015748" header="0.31496062992125984" footer="0.31496062992125984"/>
  <pageSetup horizontalDpi="600" verticalDpi="600" orientation="landscape" paperSize="14"/>
</worksheet>
</file>

<file path=xl/worksheets/sheet2.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A1" sqref="A1"/>
    </sheetView>
  </sheetViews>
  <sheetFormatPr defaultColWidth="11.421875" defaultRowHeight="15"/>
  <cols>
    <col min="1" max="1" width="39.421875" style="0" bestFit="1" customWidth="1"/>
    <col min="2" max="2" width="40.7109375" style="0" customWidth="1"/>
    <col min="3" max="3" width="17.140625" style="0" bestFit="1" customWidth="1"/>
    <col min="5" max="5" width="13.140625" style="0" customWidth="1"/>
    <col min="7" max="8" width="15.7109375" style="0" bestFit="1" customWidth="1"/>
    <col min="9" max="9" width="14.421875" style="0" bestFit="1" customWidth="1"/>
    <col min="10" max="10" width="12.8515625" style="0" customWidth="1"/>
    <col min="11" max="11" width="13.00390625" style="0" bestFit="1" customWidth="1"/>
  </cols>
  <sheetData>
    <row r="1" ht="15">
      <c r="A1" s="54" t="s">
        <v>112</v>
      </c>
    </row>
    <row r="2" spans="1:17" ht="15">
      <c r="A2" s="5" t="s">
        <v>101</v>
      </c>
      <c r="B2" s="1"/>
      <c r="C2" s="1"/>
      <c r="D2" s="1"/>
      <c r="E2" s="1"/>
      <c r="F2" s="1"/>
      <c r="G2" s="1"/>
      <c r="H2" s="1"/>
      <c r="I2" s="1"/>
      <c r="J2" s="1"/>
      <c r="K2" s="1"/>
      <c r="L2" s="1"/>
      <c r="M2" s="1"/>
      <c r="N2" s="1"/>
      <c r="O2" s="1"/>
      <c r="P2" s="1"/>
      <c r="Q2" s="1"/>
    </row>
    <row r="3" spans="1:17" ht="15">
      <c r="A3" s="5"/>
      <c r="B3" s="1"/>
      <c r="C3" s="1"/>
      <c r="D3" s="1"/>
      <c r="E3" s="1"/>
      <c r="F3" s="1"/>
      <c r="G3" s="1"/>
      <c r="H3" s="1"/>
      <c r="I3" s="1"/>
      <c r="J3" s="1"/>
      <c r="K3" s="1"/>
      <c r="L3" s="1"/>
      <c r="M3" s="1"/>
      <c r="N3" s="1"/>
      <c r="O3" s="1"/>
      <c r="P3" s="1"/>
      <c r="Q3" s="1"/>
    </row>
    <row r="4" spans="1:17" ht="15.75" thickBot="1">
      <c r="A4" s="5" t="s">
        <v>0</v>
      </c>
      <c r="B4" s="1"/>
      <c r="C4" s="1"/>
      <c r="D4" s="1"/>
      <c r="E4" s="1"/>
      <c r="F4" s="1"/>
      <c r="G4" s="1"/>
      <c r="H4" s="1"/>
      <c r="I4" s="1"/>
      <c r="J4" s="1"/>
      <c r="K4" s="1"/>
      <c r="L4" s="1"/>
      <c r="M4" s="1"/>
      <c r="N4" s="1"/>
      <c r="O4" s="1"/>
      <c r="P4" s="1"/>
      <c r="Q4" s="1"/>
    </row>
    <row r="5" spans="1:17" ht="24.75" customHeight="1">
      <c r="A5" s="3" t="s">
        <v>1</v>
      </c>
      <c r="B5" s="57" t="s">
        <v>43</v>
      </c>
      <c r="C5" s="58"/>
      <c r="D5" s="1"/>
      <c r="E5" s="84" t="s">
        <v>24</v>
      </c>
      <c r="F5" s="85"/>
      <c r="G5" s="85"/>
      <c r="H5" s="86"/>
      <c r="I5" s="1"/>
      <c r="J5" s="1"/>
      <c r="K5" s="1"/>
      <c r="L5" s="1"/>
      <c r="M5" s="1"/>
      <c r="N5" s="1"/>
      <c r="O5" s="1"/>
      <c r="P5" s="1"/>
      <c r="Q5" s="1"/>
    </row>
    <row r="6" spans="1:17" ht="24.75" customHeight="1">
      <c r="A6" s="2" t="s">
        <v>2</v>
      </c>
      <c r="B6" s="59" t="s">
        <v>48</v>
      </c>
      <c r="C6" s="60"/>
      <c r="D6" s="1"/>
      <c r="E6" s="87"/>
      <c r="F6" s="88"/>
      <c r="G6" s="88"/>
      <c r="H6" s="89"/>
      <c r="I6" s="1"/>
      <c r="J6" s="1"/>
      <c r="K6" s="1"/>
      <c r="L6" s="1"/>
      <c r="M6" s="1"/>
      <c r="N6" s="1"/>
      <c r="O6" s="1"/>
      <c r="P6" s="1"/>
      <c r="Q6" s="1"/>
    </row>
    <row r="7" spans="1:17" ht="24.75" customHeight="1">
      <c r="A7" s="2" t="s">
        <v>3</v>
      </c>
      <c r="B7" s="61">
        <v>9262008</v>
      </c>
      <c r="C7" s="62"/>
      <c r="D7" s="1"/>
      <c r="E7" s="87"/>
      <c r="F7" s="88"/>
      <c r="G7" s="88"/>
      <c r="H7" s="89"/>
      <c r="I7" s="1"/>
      <c r="J7" s="1"/>
      <c r="K7" s="1"/>
      <c r="L7" s="1"/>
      <c r="M7" s="1"/>
      <c r="N7" s="1"/>
      <c r="O7" s="1"/>
      <c r="P7" s="1"/>
      <c r="Q7" s="1"/>
    </row>
    <row r="8" spans="1:17" ht="24.75" customHeight="1">
      <c r="A8" s="2" t="s">
        <v>15</v>
      </c>
      <c r="B8" s="63" t="s">
        <v>44</v>
      </c>
      <c r="C8" s="64"/>
      <c r="D8" s="1"/>
      <c r="E8" s="87"/>
      <c r="F8" s="88"/>
      <c r="G8" s="88"/>
      <c r="H8" s="89"/>
      <c r="I8" s="1"/>
      <c r="J8" s="1"/>
      <c r="K8" s="1"/>
      <c r="L8" s="1"/>
      <c r="M8" s="1"/>
      <c r="N8" s="1"/>
      <c r="O8" s="1"/>
      <c r="P8" s="1"/>
      <c r="Q8" s="1"/>
    </row>
    <row r="9" spans="1:17" ht="84.75" customHeight="1">
      <c r="A9" s="7" t="s">
        <v>18</v>
      </c>
      <c r="B9" s="96" t="s">
        <v>45</v>
      </c>
      <c r="C9" s="97"/>
      <c r="D9" s="1"/>
      <c r="E9" s="90"/>
      <c r="F9" s="91"/>
      <c r="G9" s="91"/>
      <c r="H9" s="92"/>
      <c r="I9" s="1"/>
      <c r="J9" s="1"/>
      <c r="K9" s="1"/>
      <c r="L9" s="1"/>
      <c r="M9" s="1"/>
      <c r="N9" s="1"/>
      <c r="O9" s="1"/>
      <c r="P9" s="1"/>
      <c r="Q9" s="1"/>
    </row>
    <row r="10" spans="1:17" ht="68.25" customHeight="1">
      <c r="A10" s="7" t="s">
        <v>4</v>
      </c>
      <c r="B10" s="94" t="s">
        <v>49</v>
      </c>
      <c r="C10" s="95"/>
      <c r="D10" s="1"/>
      <c r="E10" s="84" t="s">
        <v>23</v>
      </c>
      <c r="F10" s="85"/>
      <c r="G10" s="85"/>
      <c r="H10" s="86"/>
      <c r="I10" s="1"/>
      <c r="J10" s="1"/>
      <c r="K10" s="1"/>
      <c r="L10" s="1"/>
      <c r="M10" s="1"/>
      <c r="N10" s="1"/>
      <c r="O10" s="1"/>
      <c r="P10" s="1"/>
      <c r="Q10" s="1"/>
    </row>
    <row r="11" spans="1:17" ht="15.75">
      <c r="A11" s="2" t="s">
        <v>5</v>
      </c>
      <c r="B11" s="80" t="s">
        <v>46</v>
      </c>
      <c r="C11" s="81"/>
      <c r="D11" s="1"/>
      <c r="E11" s="87"/>
      <c r="F11" s="88"/>
      <c r="G11" s="88"/>
      <c r="H11" s="89"/>
      <c r="I11" s="1"/>
      <c r="J11" s="1"/>
      <c r="K11" s="1"/>
      <c r="L11" s="1"/>
      <c r="M11" s="1"/>
      <c r="N11" s="1"/>
      <c r="O11" s="1"/>
      <c r="P11" s="1"/>
      <c r="Q11" s="1"/>
    </row>
    <row r="12" spans="1:17" ht="24.75" customHeight="1">
      <c r="A12" s="98" t="s">
        <v>20</v>
      </c>
      <c r="B12" s="99"/>
      <c r="C12" s="39">
        <v>150184594613.83316</v>
      </c>
      <c r="D12" s="37">
        <v>181357</v>
      </c>
      <c r="E12" s="87"/>
      <c r="F12" s="88"/>
      <c r="G12" s="88"/>
      <c r="H12" s="89"/>
      <c r="I12" s="1"/>
      <c r="J12" s="1"/>
      <c r="K12" s="1"/>
      <c r="L12" s="1"/>
      <c r="M12" s="1"/>
      <c r="N12" s="1"/>
      <c r="O12" s="1"/>
      <c r="P12" s="1"/>
      <c r="Q12" s="1"/>
    </row>
    <row r="13" spans="1:17" ht="24.75" customHeight="1">
      <c r="A13" s="98" t="s">
        <v>21</v>
      </c>
      <c r="B13" s="99"/>
      <c r="C13" s="39">
        <f>D13*450</f>
        <v>372652200</v>
      </c>
      <c r="D13" s="37">
        <v>828116</v>
      </c>
      <c r="E13" s="87"/>
      <c r="F13" s="88"/>
      <c r="G13" s="88"/>
      <c r="H13" s="89"/>
      <c r="I13" s="1"/>
      <c r="J13" s="1"/>
      <c r="K13" s="1"/>
      <c r="L13" s="1"/>
      <c r="M13" s="1"/>
      <c r="N13" s="1"/>
      <c r="O13" s="1"/>
      <c r="P13" s="1"/>
      <c r="Q13" s="1"/>
    </row>
    <row r="14" spans="1:17" ht="24.75" customHeight="1" thickBot="1">
      <c r="A14" s="100" t="s">
        <v>22</v>
      </c>
      <c r="B14" s="101"/>
      <c r="C14" s="55">
        <f>C13*0.1</f>
        <v>37265220</v>
      </c>
      <c r="D14" s="37"/>
      <c r="E14" s="90"/>
      <c r="F14" s="91"/>
      <c r="G14" s="91"/>
      <c r="H14" s="92"/>
      <c r="I14" s="1"/>
      <c r="J14" s="1"/>
      <c r="K14" s="1"/>
      <c r="L14" s="1"/>
      <c r="M14" s="1"/>
      <c r="N14" s="1"/>
      <c r="O14" s="1"/>
      <c r="P14" s="1"/>
      <c r="Q14" s="1"/>
    </row>
    <row r="15" spans="1:17" ht="15">
      <c r="A15" s="16"/>
      <c r="B15" s="16"/>
      <c r="C15" s="15"/>
      <c r="D15" s="1"/>
      <c r="E15" s="1"/>
      <c r="F15" s="1"/>
      <c r="G15" s="1"/>
      <c r="H15" s="1"/>
      <c r="I15" s="1"/>
      <c r="J15" s="1"/>
      <c r="K15" s="1"/>
      <c r="L15" s="1"/>
      <c r="M15" s="1"/>
      <c r="N15" s="1"/>
      <c r="O15" s="1"/>
      <c r="P15" s="1"/>
      <c r="Q15" s="1"/>
    </row>
    <row r="16" spans="1:17" ht="15.75" thickBot="1">
      <c r="A16" s="93" t="s">
        <v>102</v>
      </c>
      <c r="B16" s="93"/>
      <c r="C16" s="93"/>
      <c r="D16" s="1"/>
      <c r="E16" s="1"/>
      <c r="F16" s="1"/>
      <c r="G16" s="1"/>
      <c r="H16" s="1"/>
      <c r="I16" s="1"/>
      <c r="J16" s="1"/>
      <c r="K16" s="1"/>
      <c r="L16" s="1"/>
      <c r="M16" s="1"/>
      <c r="N16" s="1"/>
      <c r="O16" s="1"/>
      <c r="P16" s="1"/>
      <c r="Q16" s="1"/>
    </row>
    <row r="17" spans="1:17" ht="63.75">
      <c r="A17" s="17" t="s">
        <v>25</v>
      </c>
      <c r="B17" s="18" t="s">
        <v>6</v>
      </c>
      <c r="C17" s="18" t="s">
        <v>16</v>
      </c>
      <c r="D17" s="12" t="s">
        <v>7</v>
      </c>
      <c r="E17" s="12" t="s">
        <v>8</v>
      </c>
      <c r="F17" s="12" t="s">
        <v>9</v>
      </c>
      <c r="G17" s="12" t="s">
        <v>47</v>
      </c>
      <c r="H17" s="12" t="s">
        <v>10</v>
      </c>
      <c r="I17" s="12" t="s">
        <v>11</v>
      </c>
      <c r="J17" s="12" t="s">
        <v>12</v>
      </c>
      <c r="L17" s="1"/>
      <c r="M17" s="1"/>
      <c r="N17" s="1"/>
      <c r="O17" s="104" t="s">
        <v>13</v>
      </c>
      <c r="P17" s="104"/>
      <c r="Q17" s="105"/>
    </row>
    <row r="18" spans="1:17" ht="48">
      <c r="A18" s="33">
        <v>80101602</v>
      </c>
      <c r="B18" s="22" t="s">
        <v>79</v>
      </c>
      <c r="C18" s="23">
        <v>43497</v>
      </c>
      <c r="D18" s="24" t="s">
        <v>76</v>
      </c>
      <c r="E18" s="24" t="s">
        <v>51</v>
      </c>
      <c r="F18" s="24">
        <v>1</v>
      </c>
      <c r="G18" s="25">
        <v>300000000</v>
      </c>
      <c r="H18" s="25">
        <f>G18</f>
        <v>300000000</v>
      </c>
      <c r="I18" s="26"/>
      <c r="J18" s="26"/>
      <c r="K18" s="32"/>
      <c r="L18" s="32"/>
      <c r="M18" s="32"/>
      <c r="N18" s="32" t="s">
        <v>28</v>
      </c>
      <c r="O18" s="32" t="s">
        <v>80</v>
      </c>
      <c r="P18" s="32">
        <v>9262008</v>
      </c>
      <c r="Q18" s="34" t="s">
        <v>81</v>
      </c>
    </row>
    <row r="19" spans="1:17" ht="48">
      <c r="A19" s="33">
        <v>80101604</v>
      </c>
      <c r="B19" s="22" t="s">
        <v>41</v>
      </c>
      <c r="C19" s="23">
        <v>43497</v>
      </c>
      <c r="D19" s="24" t="s">
        <v>96</v>
      </c>
      <c r="E19" s="24" t="s">
        <v>51</v>
      </c>
      <c r="F19" s="24">
        <v>1</v>
      </c>
      <c r="G19" s="25">
        <v>3000000000</v>
      </c>
      <c r="H19" s="25">
        <f>G19</f>
        <v>3000000000</v>
      </c>
      <c r="I19" s="26">
        <v>0</v>
      </c>
      <c r="J19" s="26">
        <v>0</v>
      </c>
      <c r="K19" s="32">
        <v>0</v>
      </c>
      <c r="L19" s="32">
        <v>0</v>
      </c>
      <c r="M19" s="32"/>
      <c r="N19" s="32" t="s">
        <v>28</v>
      </c>
      <c r="O19" s="32" t="s">
        <v>80</v>
      </c>
      <c r="P19" s="32">
        <v>9262008</v>
      </c>
      <c r="Q19" s="34" t="s">
        <v>81</v>
      </c>
    </row>
    <row r="20" spans="1:17" ht="48">
      <c r="A20" s="33">
        <v>80101602</v>
      </c>
      <c r="B20" s="22" t="s">
        <v>93</v>
      </c>
      <c r="C20" s="23">
        <v>43497</v>
      </c>
      <c r="D20" s="24" t="s">
        <v>92</v>
      </c>
      <c r="E20" s="24" t="s">
        <v>95</v>
      </c>
      <c r="F20" s="24">
        <v>1</v>
      </c>
      <c r="G20" s="25">
        <v>11268692401</v>
      </c>
      <c r="H20" s="25">
        <v>11268692401</v>
      </c>
      <c r="I20" s="26">
        <v>0</v>
      </c>
      <c r="J20" s="26">
        <v>0</v>
      </c>
      <c r="K20" s="32">
        <v>0</v>
      </c>
      <c r="L20" s="32">
        <v>0</v>
      </c>
      <c r="M20" s="32"/>
      <c r="N20" s="32" t="s">
        <v>28</v>
      </c>
      <c r="O20" s="32" t="s">
        <v>80</v>
      </c>
      <c r="P20" s="32">
        <v>9262008</v>
      </c>
      <c r="Q20" s="34" t="s">
        <v>81</v>
      </c>
    </row>
    <row r="21" spans="1:17" ht="48">
      <c r="A21" s="33">
        <v>80101602</v>
      </c>
      <c r="B21" s="22" t="s">
        <v>82</v>
      </c>
      <c r="C21" s="23">
        <v>43497</v>
      </c>
      <c r="D21" s="24" t="s">
        <v>92</v>
      </c>
      <c r="E21" s="24" t="s">
        <v>94</v>
      </c>
      <c r="F21" s="24">
        <v>1</v>
      </c>
      <c r="G21" s="25">
        <v>7799066667</v>
      </c>
      <c r="H21" s="25">
        <f>G21</f>
        <v>7799066667</v>
      </c>
      <c r="I21" s="26">
        <v>0</v>
      </c>
      <c r="J21" s="26">
        <v>0</v>
      </c>
      <c r="K21" s="32">
        <v>0</v>
      </c>
      <c r="L21" s="32">
        <v>0</v>
      </c>
      <c r="M21" s="32"/>
      <c r="N21" s="32" t="s">
        <v>28</v>
      </c>
      <c r="O21" s="32" t="s">
        <v>80</v>
      </c>
      <c r="P21" s="32">
        <v>9262008</v>
      </c>
      <c r="Q21" s="34" t="s">
        <v>81</v>
      </c>
    </row>
    <row r="22" spans="1:17" ht="48">
      <c r="A22" s="32" t="s">
        <v>42</v>
      </c>
      <c r="B22" s="22" t="s">
        <v>83</v>
      </c>
      <c r="C22" s="23">
        <v>43497</v>
      </c>
      <c r="D22" s="24" t="s">
        <v>97</v>
      </c>
      <c r="E22" s="24" t="s">
        <v>51</v>
      </c>
      <c r="F22" s="24">
        <v>1</v>
      </c>
      <c r="G22" s="25">
        <v>9824899</v>
      </c>
      <c r="H22" s="25">
        <f>G22</f>
        <v>9824899</v>
      </c>
      <c r="I22" s="26">
        <v>0</v>
      </c>
      <c r="J22" s="26">
        <v>0</v>
      </c>
      <c r="K22" s="32">
        <v>0</v>
      </c>
      <c r="L22" s="32">
        <v>0</v>
      </c>
      <c r="M22" s="32"/>
      <c r="N22" s="32" t="s">
        <v>28</v>
      </c>
      <c r="O22" s="32" t="s">
        <v>80</v>
      </c>
      <c r="P22" s="32">
        <v>9262008</v>
      </c>
      <c r="Q22" s="34" t="s">
        <v>81</v>
      </c>
    </row>
    <row r="23" spans="1:17" ht="15">
      <c r="A23" s="102" t="s">
        <v>99</v>
      </c>
      <c r="B23" s="103"/>
      <c r="C23" s="23"/>
      <c r="D23" s="24"/>
      <c r="E23" s="24"/>
      <c r="F23" s="24"/>
      <c r="G23" s="25"/>
      <c r="H23" s="25"/>
      <c r="I23" s="26"/>
      <c r="J23" s="26"/>
      <c r="K23" s="32"/>
      <c r="L23" s="32"/>
      <c r="M23" s="32"/>
      <c r="N23" s="32"/>
      <c r="O23" s="32"/>
      <c r="P23" s="32"/>
      <c r="Q23" s="34"/>
    </row>
    <row r="24" spans="1:17" ht="30">
      <c r="A24" s="32" t="s">
        <v>39</v>
      </c>
      <c r="B24" s="22" t="s">
        <v>87</v>
      </c>
      <c r="C24" s="23">
        <v>43497</v>
      </c>
      <c r="D24" s="24">
        <v>12</v>
      </c>
      <c r="E24" s="24" t="s">
        <v>98</v>
      </c>
      <c r="F24" s="24">
        <v>1</v>
      </c>
      <c r="G24" s="25">
        <v>37202537652</v>
      </c>
      <c r="H24" s="25">
        <f>G24</f>
        <v>37202537652</v>
      </c>
      <c r="I24" s="26"/>
      <c r="J24" s="26"/>
      <c r="K24" s="32"/>
      <c r="L24" s="32"/>
      <c r="M24" s="32"/>
      <c r="N24" s="32"/>
      <c r="O24" s="32"/>
      <c r="P24" s="32"/>
      <c r="Q24" s="34"/>
    </row>
    <row r="25" spans="1:17" ht="15">
      <c r="A25" s="102" t="s">
        <v>88</v>
      </c>
      <c r="B25" s="103"/>
      <c r="C25" s="23"/>
      <c r="D25" s="24"/>
      <c r="E25" s="24"/>
      <c r="F25" s="24"/>
      <c r="G25" s="25"/>
      <c r="H25" s="25"/>
      <c r="I25" s="26"/>
      <c r="J25" s="26"/>
      <c r="K25" s="32"/>
      <c r="L25" s="32"/>
      <c r="M25" s="32"/>
      <c r="N25" s="32"/>
      <c r="O25" s="32"/>
      <c r="P25" s="32"/>
      <c r="Q25" s="32"/>
    </row>
    <row r="26" spans="1:17" ht="48">
      <c r="A26" s="32" t="s">
        <v>42</v>
      </c>
      <c r="B26" s="22" t="s">
        <v>84</v>
      </c>
      <c r="C26" s="23">
        <v>43497</v>
      </c>
      <c r="D26" s="24" t="s">
        <v>97</v>
      </c>
      <c r="E26" s="24" t="s">
        <v>94</v>
      </c>
      <c r="F26" s="24">
        <v>1</v>
      </c>
      <c r="G26" s="25">
        <v>1668824899</v>
      </c>
      <c r="H26" s="25">
        <f>G26</f>
        <v>1668824899</v>
      </c>
      <c r="I26" s="26">
        <v>0</v>
      </c>
      <c r="J26" s="26">
        <v>0</v>
      </c>
      <c r="K26" s="32">
        <v>0</v>
      </c>
      <c r="L26" s="32">
        <v>0</v>
      </c>
      <c r="M26" s="32"/>
      <c r="N26" s="32" t="s">
        <v>28</v>
      </c>
      <c r="O26" s="32" t="s">
        <v>80</v>
      </c>
      <c r="P26" s="32">
        <v>9262008</v>
      </c>
      <c r="Q26" s="34" t="s">
        <v>81</v>
      </c>
    </row>
    <row r="27" spans="1:17" ht="48">
      <c r="A27" s="32" t="s">
        <v>40</v>
      </c>
      <c r="B27" s="22" t="s">
        <v>85</v>
      </c>
      <c r="C27" s="23">
        <v>43497</v>
      </c>
      <c r="D27" s="24">
        <v>12</v>
      </c>
      <c r="E27" s="24" t="s">
        <v>51</v>
      </c>
      <c r="F27" s="24">
        <v>1</v>
      </c>
      <c r="G27" s="25">
        <v>1441550000</v>
      </c>
      <c r="H27" s="25">
        <f>G27</f>
        <v>1441550000</v>
      </c>
      <c r="I27" s="26">
        <v>0</v>
      </c>
      <c r="J27" s="26">
        <v>0</v>
      </c>
      <c r="K27" s="32">
        <v>0</v>
      </c>
      <c r="L27" s="32">
        <v>0</v>
      </c>
      <c r="M27" s="32"/>
      <c r="N27" s="32" t="s">
        <v>28</v>
      </c>
      <c r="O27" s="32" t="s">
        <v>80</v>
      </c>
      <c r="P27" s="32">
        <v>9262008</v>
      </c>
      <c r="Q27" s="34" t="s">
        <v>81</v>
      </c>
    </row>
    <row r="28" spans="1:17" ht="48">
      <c r="A28" s="33">
        <v>80101602</v>
      </c>
      <c r="B28" s="22" t="s">
        <v>86</v>
      </c>
      <c r="C28" s="23">
        <v>43497</v>
      </c>
      <c r="D28" s="24">
        <v>6</v>
      </c>
      <c r="E28" s="24" t="s">
        <v>98</v>
      </c>
      <c r="F28" s="24">
        <v>1</v>
      </c>
      <c r="G28" s="25">
        <v>1500000000</v>
      </c>
      <c r="H28" s="25">
        <f>G28</f>
        <v>1500000000</v>
      </c>
      <c r="I28" s="26">
        <v>0</v>
      </c>
      <c r="J28" s="26">
        <v>0</v>
      </c>
      <c r="K28" s="32">
        <v>0</v>
      </c>
      <c r="L28" s="32">
        <v>0</v>
      </c>
      <c r="M28" s="32"/>
      <c r="N28" s="32" t="s">
        <v>28</v>
      </c>
      <c r="O28" s="32" t="s">
        <v>80</v>
      </c>
      <c r="P28" s="32">
        <v>9262008</v>
      </c>
      <c r="Q28" s="34" t="s">
        <v>81</v>
      </c>
    </row>
    <row r="29" spans="1:17" ht="48">
      <c r="A29" s="32" t="s">
        <v>39</v>
      </c>
      <c r="B29" s="22" t="s">
        <v>87</v>
      </c>
      <c r="C29" s="23">
        <v>43497</v>
      </c>
      <c r="D29" s="24">
        <v>12</v>
      </c>
      <c r="E29" s="24" t="s">
        <v>98</v>
      </c>
      <c r="F29" s="24">
        <v>1</v>
      </c>
      <c r="G29" s="25">
        <v>3976000000</v>
      </c>
      <c r="H29" s="25">
        <f>G29</f>
        <v>3976000000</v>
      </c>
      <c r="I29" s="26">
        <v>0</v>
      </c>
      <c r="J29" s="26">
        <v>0</v>
      </c>
      <c r="K29" s="32">
        <v>0</v>
      </c>
      <c r="L29" s="32">
        <v>0</v>
      </c>
      <c r="M29" s="32"/>
      <c r="N29" s="32" t="s">
        <v>28</v>
      </c>
      <c r="O29" s="32" t="s">
        <v>80</v>
      </c>
      <c r="P29" s="32">
        <v>9262008</v>
      </c>
      <c r="Q29" s="34" t="s">
        <v>81</v>
      </c>
    </row>
    <row r="30" spans="1:17" ht="15">
      <c r="A30" s="102" t="s">
        <v>89</v>
      </c>
      <c r="B30" s="103"/>
      <c r="C30" s="23"/>
      <c r="D30" s="24"/>
      <c r="E30" s="24"/>
      <c r="F30" s="24"/>
      <c r="G30" s="25"/>
      <c r="H30" s="25"/>
      <c r="I30" s="26"/>
      <c r="J30" s="26"/>
      <c r="K30" s="32"/>
      <c r="L30" s="32"/>
      <c r="M30" s="32"/>
      <c r="N30" s="32"/>
      <c r="O30" s="32"/>
      <c r="P30" s="32"/>
      <c r="Q30" s="32"/>
    </row>
    <row r="31" spans="1:17" ht="48">
      <c r="A31" s="32" t="s">
        <v>39</v>
      </c>
      <c r="B31" s="22" t="s">
        <v>87</v>
      </c>
      <c r="C31" s="23">
        <v>43497</v>
      </c>
      <c r="D31" s="24">
        <v>12</v>
      </c>
      <c r="E31" s="24" t="s">
        <v>51</v>
      </c>
      <c r="F31" s="24">
        <v>1</v>
      </c>
      <c r="G31" s="25">
        <v>3821462348</v>
      </c>
      <c r="H31" s="25">
        <f>G31</f>
        <v>3821462348</v>
      </c>
      <c r="I31" s="26">
        <v>0</v>
      </c>
      <c r="J31" s="26">
        <v>0</v>
      </c>
      <c r="K31" s="32">
        <v>0</v>
      </c>
      <c r="L31" s="32">
        <v>0</v>
      </c>
      <c r="M31" s="32"/>
      <c r="N31" s="32" t="s">
        <v>28</v>
      </c>
      <c r="O31" s="32" t="s">
        <v>80</v>
      </c>
      <c r="P31" s="32">
        <v>9262008</v>
      </c>
      <c r="Q31" s="34" t="s">
        <v>81</v>
      </c>
    </row>
    <row r="32" spans="1:17" ht="15">
      <c r="A32" s="102" t="s">
        <v>90</v>
      </c>
      <c r="B32" s="103"/>
      <c r="C32" s="23"/>
      <c r="D32" s="24"/>
      <c r="E32" s="24"/>
      <c r="F32" s="24"/>
      <c r="G32" s="25"/>
      <c r="H32" s="25"/>
      <c r="I32" s="26"/>
      <c r="J32" s="26"/>
      <c r="K32" s="32"/>
      <c r="L32" s="32"/>
      <c r="M32" s="32"/>
      <c r="N32" s="32"/>
      <c r="O32" s="32"/>
      <c r="P32" s="32"/>
      <c r="Q32" s="32"/>
    </row>
    <row r="33" spans="1:17" ht="60">
      <c r="A33" s="32" t="s">
        <v>39</v>
      </c>
      <c r="B33" s="22" t="s">
        <v>91</v>
      </c>
      <c r="C33" s="23">
        <v>43497</v>
      </c>
      <c r="D33" s="24">
        <v>12</v>
      </c>
      <c r="E33" s="24" t="s">
        <v>100</v>
      </c>
      <c r="F33" s="24">
        <v>1</v>
      </c>
      <c r="G33" s="25">
        <v>450000000</v>
      </c>
      <c r="H33" s="25">
        <f>G33</f>
        <v>450000000</v>
      </c>
      <c r="I33" s="26"/>
      <c r="J33" s="26"/>
      <c r="K33" s="32"/>
      <c r="L33" s="32"/>
      <c r="M33" s="32"/>
      <c r="N33" s="32"/>
      <c r="O33" s="32" t="s">
        <v>29</v>
      </c>
      <c r="P33" s="32">
        <v>7491963</v>
      </c>
      <c r="Q33" s="32" t="s">
        <v>30</v>
      </c>
    </row>
    <row r="34" spans="1:17" ht="15">
      <c r="A34" s="40"/>
      <c r="B34" s="40"/>
      <c r="C34" s="40"/>
      <c r="D34" s="40"/>
      <c r="E34" s="40"/>
      <c r="F34" s="40"/>
      <c r="G34" s="41">
        <f>SUM(G18:G33)</f>
        <v>72437958866</v>
      </c>
      <c r="H34" s="41">
        <f>SUM(H18:H33)</f>
        <v>72437958866</v>
      </c>
      <c r="I34" s="40"/>
      <c r="J34" s="40"/>
      <c r="K34" s="40"/>
      <c r="L34" s="40"/>
      <c r="M34" s="40"/>
      <c r="N34" s="40"/>
      <c r="O34" s="40"/>
      <c r="P34" s="40"/>
      <c r="Q34" s="40"/>
    </row>
    <row r="36" spans="1:2" ht="15">
      <c r="A36" s="106" t="s">
        <v>109</v>
      </c>
      <c r="B36" s="106"/>
    </row>
    <row r="37" spans="1:2" ht="15">
      <c r="A37" s="1"/>
      <c r="B37" s="1"/>
    </row>
    <row r="38" spans="1:2" ht="15">
      <c r="A38" s="1"/>
      <c r="B38" s="1"/>
    </row>
    <row r="39" spans="1:2" ht="15">
      <c r="A39" s="1"/>
      <c r="B39" s="1"/>
    </row>
    <row r="40" spans="1:2" ht="15">
      <c r="A40" s="1"/>
      <c r="B40" s="1"/>
    </row>
    <row r="41" spans="1:2" ht="15">
      <c r="A41" s="1"/>
      <c r="B41" s="1"/>
    </row>
    <row r="42" spans="1:2" ht="15.75" thickBot="1">
      <c r="A42" s="1"/>
      <c r="B42" s="1"/>
    </row>
    <row r="43" spans="1:2" ht="15">
      <c r="A43" s="107" t="s">
        <v>110</v>
      </c>
      <c r="B43" s="107"/>
    </row>
    <row r="44" spans="1:2" ht="15">
      <c r="A44" s="108" t="s">
        <v>111</v>
      </c>
      <c r="B44" s="108"/>
    </row>
  </sheetData>
  <sheetProtection/>
  <mergeCells count="21">
    <mergeCell ref="A43:B43"/>
    <mergeCell ref="A44:B44"/>
    <mergeCell ref="A25:B25"/>
    <mergeCell ref="A30:B30"/>
    <mergeCell ref="A32:B32"/>
    <mergeCell ref="A13:B13"/>
    <mergeCell ref="A14:B14"/>
    <mergeCell ref="A16:C16"/>
    <mergeCell ref="A23:B23"/>
    <mergeCell ref="O17:Q17"/>
    <mergeCell ref="A36:B36"/>
    <mergeCell ref="B10:C10"/>
    <mergeCell ref="E10:H14"/>
    <mergeCell ref="B11:C11"/>
    <mergeCell ref="B5:C5"/>
    <mergeCell ref="E5:H9"/>
    <mergeCell ref="B6:C6"/>
    <mergeCell ref="B7:C7"/>
    <mergeCell ref="B8:C8"/>
    <mergeCell ref="B9:C9"/>
    <mergeCell ref="A12:B12"/>
  </mergeCells>
  <hyperlinks>
    <hyperlink ref="Q18" r:id="rId1" display="ivan.cono@cundinamarca.gov.co"/>
    <hyperlink ref="Q19" r:id="rId2" display="ivan.cono@cundinamarca.gov.co"/>
    <hyperlink ref="Q20" r:id="rId3" display="ivan.cono@cundinamarca.gov.co"/>
    <hyperlink ref="Q21" r:id="rId4" display="ivan.cono@cundinamarca.gov.co"/>
    <hyperlink ref="Q22" r:id="rId5" display="ivan.cono@cundinamarca.gov.co"/>
    <hyperlink ref="Q26" r:id="rId6" display="ivan.cono@cundinamarca.gov.co"/>
    <hyperlink ref="Q27" r:id="rId7" display="ivan.cono@cundinamarca.gov.co"/>
    <hyperlink ref="Q28" r:id="rId8" display="ivan.cono@cundinamarca.gov.co"/>
    <hyperlink ref="Q29" r:id="rId9" display="ivan.cono@cundinamarca.gov.co"/>
    <hyperlink ref="Q31" r:id="rId10" display="ivan.cono@cundinamarc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57"/>
  <sheetViews>
    <sheetView zoomScalePageLayoutView="0" workbookViewId="0" topLeftCell="A1">
      <selection activeCell="A1" sqref="A1"/>
    </sheetView>
  </sheetViews>
  <sheetFormatPr defaultColWidth="11.421875" defaultRowHeight="15"/>
  <cols>
    <col min="1" max="1" width="22.421875" style="1" customWidth="1"/>
    <col min="2" max="2" width="66.421875" style="1" customWidth="1"/>
    <col min="3" max="3" width="17.421875" style="1" bestFit="1" customWidth="1"/>
    <col min="4" max="4" width="15.140625" style="1" customWidth="1"/>
    <col min="5" max="5" width="17.421875" style="1" customWidth="1"/>
    <col min="6" max="6" width="10.00390625" style="1" bestFit="1" customWidth="1"/>
    <col min="7" max="7" width="13.421875" style="1" bestFit="1" customWidth="1"/>
    <col min="8" max="8" width="19.28125" style="1" bestFit="1" customWidth="1"/>
    <col min="9" max="9" width="16.140625" style="1" bestFit="1" customWidth="1"/>
    <col min="10" max="10" width="16.7109375" style="1" customWidth="1"/>
    <col min="11" max="11" width="24.7109375" style="1" customWidth="1"/>
    <col min="12" max="12" width="14.00390625" style="1" customWidth="1"/>
    <col min="13" max="13" width="42.421875" style="1" customWidth="1"/>
    <col min="14" max="16384" width="10.8515625" style="1" customWidth="1"/>
  </cols>
  <sheetData>
    <row r="1" ht="15">
      <c r="A1" s="5" t="s">
        <v>112</v>
      </c>
    </row>
    <row r="2" ht="15">
      <c r="A2" s="5"/>
    </row>
    <row r="3" ht="15.75" thickBot="1">
      <c r="A3" s="5" t="s">
        <v>0</v>
      </c>
    </row>
    <row r="4" spans="1:8" ht="15.75">
      <c r="A4" s="3" t="s">
        <v>1</v>
      </c>
      <c r="B4" s="57" t="s">
        <v>43</v>
      </c>
      <c r="C4" s="58"/>
      <c r="E4" s="65" t="s">
        <v>24</v>
      </c>
      <c r="F4" s="66"/>
      <c r="G4" s="66"/>
      <c r="H4" s="67"/>
    </row>
    <row r="5" spans="1:8" ht="15.75">
      <c r="A5" s="2" t="s">
        <v>2</v>
      </c>
      <c r="B5" s="59" t="s">
        <v>48</v>
      </c>
      <c r="C5" s="60"/>
      <c r="E5" s="68"/>
      <c r="F5" s="69"/>
      <c r="G5" s="69"/>
      <c r="H5" s="70"/>
    </row>
    <row r="6" spans="1:8" ht="15.75">
      <c r="A6" s="2" t="s">
        <v>3</v>
      </c>
      <c r="B6" s="61">
        <v>9262008</v>
      </c>
      <c r="C6" s="62"/>
      <c r="E6" s="68"/>
      <c r="F6" s="69"/>
      <c r="G6" s="69"/>
      <c r="H6" s="70"/>
    </row>
    <row r="7" spans="1:8" ht="15.75">
      <c r="A7" s="2" t="s">
        <v>15</v>
      </c>
      <c r="B7" s="63" t="s">
        <v>44</v>
      </c>
      <c r="C7" s="64"/>
      <c r="E7" s="68"/>
      <c r="F7" s="69"/>
      <c r="G7" s="69"/>
      <c r="H7" s="70"/>
    </row>
    <row r="8" spans="1:8" ht="60" customHeight="1">
      <c r="A8" s="7" t="s">
        <v>18</v>
      </c>
      <c r="B8" s="76" t="s">
        <v>45</v>
      </c>
      <c r="C8" s="77"/>
      <c r="E8" s="71"/>
      <c r="F8" s="72"/>
      <c r="G8" s="72"/>
      <c r="H8" s="73"/>
    </row>
    <row r="9" spans="1:8" ht="59.25" customHeight="1">
      <c r="A9" s="7" t="s">
        <v>4</v>
      </c>
      <c r="B9" s="78" t="s">
        <v>49</v>
      </c>
      <c r="C9" s="79"/>
      <c r="E9" s="84" t="s">
        <v>23</v>
      </c>
      <c r="F9" s="85"/>
      <c r="G9" s="85"/>
      <c r="H9" s="86"/>
    </row>
    <row r="10" spans="1:8" ht="30" customHeight="1">
      <c r="A10" s="2" t="s">
        <v>5</v>
      </c>
      <c r="B10" s="80" t="s">
        <v>46</v>
      </c>
      <c r="C10" s="81"/>
      <c r="E10" s="87"/>
      <c r="F10" s="88"/>
      <c r="G10" s="88"/>
      <c r="H10" s="89"/>
    </row>
    <row r="11" spans="1:8" ht="15">
      <c r="A11" s="82" t="s">
        <v>20</v>
      </c>
      <c r="B11" s="83"/>
      <c r="C11" s="6">
        <v>150184594613.83316</v>
      </c>
      <c r="D11" s="37">
        <v>181357</v>
      </c>
      <c r="E11" s="87"/>
      <c r="F11" s="88"/>
      <c r="G11" s="88"/>
      <c r="H11" s="89"/>
    </row>
    <row r="12" spans="1:8" ht="15">
      <c r="A12" s="82" t="s">
        <v>21</v>
      </c>
      <c r="B12" s="83"/>
      <c r="C12" s="6">
        <f>D12*450</f>
        <v>372652200</v>
      </c>
      <c r="D12" s="37">
        <v>828116</v>
      </c>
      <c r="E12" s="87"/>
      <c r="F12" s="88"/>
      <c r="G12" s="88"/>
      <c r="H12" s="89"/>
    </row>
    <row r="13" spans="1:8" ht="15.75" thickBot="1">
      <c r="A13" s="74" t="s">
        <v>22</v>
      </c>
      <c r="B13" s="75"/>
      <c r="C13" s="56">
        <f>C12*0.1</f>
        <v>37265220</v>
      </c>
      <c r="D13" s="37"/>
      <c r="E13" s="90"/>
      <c r="F13" s="91"/>
      <c r="G13" s="91"/>
      <c r="H13" s="92"/>
    </row>
    <row r="14" spans="1:3" ht="15">
      <c r="A14" s="16"/>
      <c r="B14" s="16"/>
      <c r="C14" s="15"/>
    </row>
    <row r="15" spans="1:3" ht="15.75" thickBot="1">
      <c r="A15" s="93" t="s">
        <v>14</v>
      </c>
      <c r="B15" s="93"/>
      <c r="C15" s="93"/>
    </row>
    <row r="16" spans="1:17" ht="75" customHeight="1">
      <c r="A16" s="17" t="s">
        <v>25</v>
      </c>
      <c r="B16" s="18" t="s">
        <v>6</v>
      </c>
      <c r="C16" s="18" t="s">
        <v>16</v>
      </c>
      <c r="D16" s="12" t="s">
        <v>7</v>
      </c>
      <c r="E16" s="12" t="s">
        <v>8</v>
      </c>
      <c r="F16" s="12" t="s">
        <v>9</v>
      </c>
      <c r="G16" s="12" t="s">
        <v>47</v>
      </c>
      <c r="H16" s="12" t="s">
        <v>10</v>
      </c>
      <c r="I16" s="12" t="s">
        <v>11</v>
      </c>
      <c r="J16" s="12" t="s">
        <v>12</v>
      </c>
      <c r="N16" s="109" t="s">
        <v>13</v>
      </c>
      <c r="O16" s="110"/>
      <c r="P16" s="110"/>
      <c r="Q16" s="110"/>
    </row>
    <row r="17" spans="1:17" ht="82.5" customHeight="1">
      <c r="A17" s="21" t="s">
        <v>31</v>
      </c>
      <c r="B17" s="22" t="s">
        <v>52</v>
      </c>
      <c r="C17" s="23">
        <v>43467</v>
      </c>
      <c r="D17" s="24" t="s">
        <v>54</v>
      </c>
      <c r="E17" s="24" t="s">
        <v>51</v>
      </c>
      <c r="F17" s="24">
        <v>1</v>
      </c>
      <c r="G17" s="25">
        <v>71184000</v>
      </c>
      <c r="H17" s="25">
        <f aca="true" t="shared" si="0" ref="H17:H43">G17</f>
        <v>71184000</v>
      </c>
      <c r="I17" s="26">
        <v>0</v>
      </c>
      <c r="J17" s="26">
        <v>0</v>
      </c>
      <c r="K17" s="27">
        <v>0</v>
      </c>
      <c r="L17" s="28">
        <v>0</v>
      </c>
      <c r="M17" s="28"/>
      <c r="N17" s="28" t="s">
        <v>28</v>
      </c>
      <c r="O17" s="28" t="s">
        <v>29</v>
      </c>
      <c r="P17" s="28">
        <v>7491963</v>
      </c>
      <c r="Q17" s="28" t="s">
        <v>30</v>
      </c>
    </row>
    <row r="18" spans="1:17" ht="97.5" customHeight="1">
      <c r="A18" s="21" t="s">
        <v>31</v>
      </c>
      <c r="B18" s="22" t="s">
        <v>55</v>
      </c>
      <c r="C18" s="23">
        <v>43467</v>
      </c>
      <c r="D18" s="24" t="s">
        <v>54</v>
      </c>
      <c r="E18" s="24" t="s">
        <v>51</v>
      </c>
      <c r="F18" s="24">
        <v>1</v>
      </c>
      <c r="G18" s="25">
        <v>135983680</v>
      </c>
      <c r="H18" s="25">
        <f t="shared" si="0"/>
        <v>135983680</v>
      </c>
      <c r="I18" s="26">
        <v>0</v>
      </c>
      <c r="J18" s="26">
        <v>0</v>
      </c>
      <c r="K18" s="27">
        <v>0</v>
      </c>
      <c r="L18" s="28">
        <v>0</v>
      </c>
      <c r="M18" s="28"/>
      <c r="N18" s="28" t="s">
        <v>28</v>
      </c>
      <c r="O18" s="28" t="s">
        <v>29</v>
      </c>
      <c r="P18" s="28">
        <v>7491963</v>
      </c>
      <c r="Q18" s="28" t="s">
        <v>30</v>
      </c>
    </row>
    <row r="19" spans="1:17" ht="75" customHeight="1">
      <c r="A19" s="21" t="s">
        <v>31</v>
      </c>
      <c r="B19" s="22" t="s">
        <v>56</v>
      </c>
      <c r="C19" s="23">
        <v>43467</v>
      </c>
      <c r="D19" s="24" t="s">
        <v>54</v>
      </c>
      <c r="E19" s="24" t="s">
        <v>51</v>
      </c>
      <c r="F19" s="24">
        <v>1</v>
      </c>
      <c r="G19" s="25">
        <v>147341040</v>
      </c>
      <c r="H19" s="25">
        <f t="shared" si="0"/>
        <v>147341040</v>
      </c>
      <c r="I19" s="26">
        <v>0</v>
      </c>
      <c r="J19" s="26">
        <v>0</v>
      </c>
      <c r="K19" s="27">
        <v>0</v>
      </c>
      <c r="L19" s="28">
        <v>0</v>
      </c>
      <c r="M19" s="28"/>
      <c r="N19" s="28" t="s">
        <v>28</v>
      </c>
      <c r="O19" s="28" t="s">
        <v>29</v>
      </c>
      <c r="P19" s="28">
        <v>7491963</v>
      </c>
      <c r="Q19" s="28" t="s">
        <v>30</v>
      </c>
    </row>
    <row r="20" spans="1:17" ht="60">
      <c r="A20" s="21" t="s">
        <v>31</v>
      </c>
      <c r="B20" s="22" t="s">
        <v>57</v>
      </c>
      <c r="C20" s="23">
        <v>43467</v>
      </c>
      <c r="D20" s="24" t="s">
        <v>54</v>
      </c>
      <c r="E20" s="24" t="s">
        <v>51</v>
      </c>
      <c r="F20" s="24">
        <v>1</v>
      </c>
      <c r="G20" s="25">
        <v>98141680</v>
      </c>
      <c r="H20" s="25">
        <f t="shared" si="0"/>
        <v>98141680</v>
      </c>
      <c r="I20" s="26">
        <v>0</v>
      </c>
      <c r="J20" s="26">
        <v>0</v>
      </c>
      <c r="K20" s="27">
        <v>0</v>
      </c>
      <c r="L20" s="28">
        <v>0</v>
      </c>
      <c r="M20" s="28"/>
      <c r="N20" s="28" t="s">
        <v>28</v>
      </c>
      <c r="O20" s="28" t="s">
        <v>29</v>
      </c>
      <c r="P20" s="28">
        <v>7491963</v>
      </c>
      <c r="Q20" s="28" t="s">
        <v>30</v>
      </c>
    </row>
    <row r="21" spans="1:17" ht="90">
      <c r="A21" s="21" t="s">
        <v>31</v>
      </c>
      <c r="B21" s="22" t="s">
        <v>58</v>
      </c>
      <c r="C21" s="23">
        <v>43467</v>
      </c>
      <c r="D21" s="24" t="s">
        <v>54</v>
      </c>
      <c r="E21" s="24" t="s">
        <v>51</v>
      </c>
      <c r="F21" s="24">
        <v>1</v>
      </c>
      <c r="G21" s="25">
        <v>64400000</v>
      </c>
      <c r="H21" s="25">
        <f t="shared" si="0"/>
        <v>64400000</v>
      </c>
      <c r="I21" s="26">
        <v>0</v>
      </c>
      <c r="J21" s="26">
        <v>0</v>
      </c>
      <c r="K21" s="27">
        <v>0</v>
      </c>
      <c r="L21" s="28">
        <v>0</v>
      </c>
      <c r="M21" s="28"/>
      <c r="N21" s="28" t="s">
        <v>28</v>
      </c>
      <c r="O21" s="28" t="s">
        <v>29</v>
      </c>
      <c r="P21" s="28">
        <v>7491963</v>
      </c>
      <c r="Q21" s="28" t="s">
        <v>30</v>
      </c>
    </row>
    <row r="22" spans="1:17" ht="60">
      <c r="A22" s="21" t="s">
        <v>31</v>
      </c>
      <c r="B22" s="22" t="s">
        <v>59</v>
      </c>
      <c r="C22" s="23">
        <v>43467</v>
      </c>
      <c r="D22" s="24" t="s">
        <v>54</v>
      </c>
      <c r="E22" s="24" t="s">
        <v>51</v>
      </c>
      <c r="F22" s="24">
        <v>1</v>
      </c>
      <c r="G22" s="25">
        <v>84708960</v>
      </c>
      <c r="H22" s="25">
        <f t="shared" si="0"/>
        <v>84708960</v>
      </c>
      <c r="I22" s="26">
        <v>0</v>
      </c>
      <c r="J22" s="26">
        <v>0</v>
      </c>
      <c r="K22" s="27">
        <v>0</v>
      </c>
      <c r="L22" s="28">
        <v>0</v>
      </c>
      <c r="M22" s="28"/>
      <c r="N22" s="28" t="s">
        <v>28</v>
      </c>
      <c r="O22" s="28" t="s">
        <v>29</v>
      </c>
      <c r="P22" s="28">
        <v>7491963</v>
      </c>
      <c r="Q22" s="28" t="s">
        <v>30</v>
      </c>
    </row>
    <row r="23" spans="1:17" ht="60">
      <c r="A23" s="21" t="s">
        <v>31</v>
      </c>
      <c r="B23" s="22" t="s">
        <v>60</v>
      </c>
      <c r="C23" s="23">
        <v>43467</v>
      </c>
      <c r="D23" s="24" t="s">
        <v>54</v>
      </c>
      <c r="E23" s="24" t="s">
        <v>51</v>
      </c>
      <c r="F23" s="24">
        <v>1</v>
      </c>
      <c r="G23" s="25">
        <v>84708960</v>
      </c>
      <c r="H23" s="25">
        <f t="shared" si="0"/>
        <v>84708960</v>
      </c>
      <c r="I23" s="26">
        <v>0</v>
      </c>
      <c r="J23" s="26">
        <v>0</v>
      </c>
      <c r="K23" s="27">
        <v>0</v>
      </c>
      <c r="L23" s="28">
        <v>0</v>
      </c>
      <c r="M23" s="28"/>
      <c r="N23" s="28" t="s">
        <v>28</v>
      </c>
      <c r="O23" s="28" t="s">
        <v>29</v>
      </c>
      <c r="P23" s="28">
        <v>7491963</v>
      </c>
      <c r="Q23" s="28" t="s">
        <v>30</v>
      </c>
    </row>
    <row r="24" spans="1:17" ht="90">
      <c r="A24" s="29" t="s">
        <v>31</v>
      </c>
      <c r="B24" s="22" t="s">
        <v>61</v>
      </c>
      <c r="C24" s="23">
        <v>43467</v>
      </c>
      <c r="D24" s="24" t="s">
        <v>54</v>
      </c>
      <c r="E24" s="24" t="s">
        <v>51</v>
      </c>
      <c r="F24" s="30">
        <v>1</v>
      </c>
      <c r="G24" s="25">
        <v>71184000</v>
      </c>
      <c r="H24" s="25">
        <f t="shared" si="0"/>
        <v>71184000</v>
      </c>
      <c r="I24" s="26">
        <v>0</v>
      </c>
      <c r="J24" s="26">
        <v>0</v>
      </c>
      <c r="K24" s="31">
        <v>0</v>
      </c>
      <c r="L24" s="28">
        <v>0</v>
      </c>
      <c r="M24" s="28"/>
      <c r="N24" s="28" t="s">
        <v>28</v>
      </c>
      <c r="O24" s="28" t="s">
        <v>29</v>
      </c>
      <c r="P24" s="28">
        <v>7491963</v>
      </c>
      <c r="Q24" s="28" t="s">
        <v>30</v>
      </c>
    </row>
    <row r="25" spans="1:17" ht="120">
      <c r="A25" s="29" t="s">
        <v>31</v>
      </c>
      <c r="B25" s="22" t="s">
        <v>62</v>
      </c>
      <c r="C25" s="23">
        <v>43467</v>
      </c>
      <c r="D25" s="24" t="s">
        <v>54</v>
      </c>
      <c r="E25" s="24" t="s">
        <v>51</v>
      </c>
      <c r="F25" s="24">
        <v>1</v>
      </c>
      <c r="G25" s="25">
        <v>147341040</v>
      </c>
      <c r="H25" s="25">
        <f t="shared" si="0"/>
        <v>147341040</v>
      </c>
      <c r="I25" s="26"/>
      <c r="J25" s="26"/>
      <c r="K25" s="32"/>
      <c r="L25" s="32"/>
      <c r="M25" s="32"/>
      <c r="N25" s="32"/>
      <c r="O25" s="32"/>
      <c r="P25" s="32"/>
      <c r="Q25" s="32"/>
    </row>
    <row r="26" spans="1:17" ht="75">
      <c r="A26" s="29" t="s">
        <v>31</v>
      </c>
      <c r="B26" s="22" t="s">
        <v>63</v>
      </c>
      <c r="C26" s="23">
        <v>43467</v>
      </c>
      <c r="D26" s="24" t="s">
        <v>54</v>
      </c>
      <c r="E26" s="24" t="s">
        <v>51</v>
      </c>
      <c r="F26" s="24">
        <v>1</v>
      </c>
      <c r="G26" s="25">
        <v>71184000</v>
      </c>
      <c r="H26" s="25">
        <f t="shared" si="0"/>
        <v>71184000</v>
      </c>
      <c r="I26" s="26"/>
      <c r="J26" s="26"/>
      <c r="K26" s="32"/>
      <c r="L26" s="32"/>
      <c r="M26" s="32"/>
      <c r="N26" s="32"/>
      <c r="O26" s="32"/>
      <c r="P26" s="32"/>
      <c r="Q26" s="32"/>
    </row>
    <row r="27" spans="1:17" ht="51" customHeight="1">
      <c r="A27" s="32" t="s">
        <v>31</v>
      </c>
      <c r="B27" s="22" t="s">
        <v>74</v>
      </c>
      <c r="C27" s="23">
        <v>43467</v>
      </c>
      <c r="D27" s="24" t="s">
        <v>54</v>
      </c>
      <c r="E27" s="24" t="s">
        <v>51</v>
      </c>
      <c r="F27" s="24">
        <v>1</v>
      </c>
      <c r="G27" s="25">
        <v>64400000</v>
      </c>
      <c r="H27" s="25">
        <f t="shared" si="0"/>
        <v>64400000</v>
      </c>
      <c r="I27" s="26">
        <v>0</v>
      </c>
      <c r="J27" s="26">
        <v>0</v>
      </c>
      <c r="K27" s="32">
        <v>0</v>
      </c>
      <c r="L27" s="32">
        <v>0</v>
      </c>
      <c r="M27" s="32"/>
      <c r="N27" s="32" t="s">
        <v>28</v>
      </c>
      <c r="O27" s="32" t="s">
        <v>29</v>
      </c>
      <c r="P27" s="32">
        <v>7491963</v>
      </c>
      <c r="Q27" s="32" t="s">
        <v>30</v>
      </c>
    </row>
    <row r="28" spans="1:17" ht="69" customHeight="1">
      <c r="A28" s="32" t="s">
        <v>31</v>
      </c>
      <c r="B28" s="22" t="s">
        <v>64</v>
      </c>
      <c r="C28" s="23">
        <v>43467</v>
      </c>
      <c r="D28" s="24" t="s">
        <v>54</v>
      </c>
      <c r="E28" s="24" t="s">
        <v>51</v>
      </c>
      <c r="F28" s="24">
        <v>1</v>
      </c>
      <c r="G28" s="25">
        <v>98141680</v>
      </c>
      <c r="H28" s="25">
        <f t="shared" si="0"/>
        <v>98141680</v>
      </c>
      <c r="I28" s="26">
        <v>0</v>
      </c>
      <c r="J28" s="26">
        <v>0</v>
      </c>
      <c r="K28" s="32">
        <v>0</v>
      </c>
      <c r="L28" s="32">
        <v>0</v>
      </c>
      <c r="M28" s="32"/>
      <c r="N28" s="32" t="s">
        <v>28</v>
      </c>
      <c r="O28" s="32" t="s">
        <v>29</v>
      </c>
      <c r="P28" s="32">
        <v>7491963</v>
      </c>
      <c r="Q28" s="32" t="s">
        <v>30</v>
      </c>
    </row>
    <row r="29" spans="1:17" ht="78" customHeight="1">
      <c r="A29" s="32" t="s">
        <v>31</v>
      </c>
      <c r="B29" s="22" t="s">
        <v>66</v>
      </c>
      <c r="C29" s="23">
        <v>43467</v>
      </c>
      <c r="D29" s="24" t="s">
        <v>54</v>
      </c>
      <c r="E29" s="24" t="s">
        <v>51</v>
      </c>
      <c r="F29" s="24">
        <v>1</v>
      </c>
      <c r="G29" s="25">
        <v>71184000</v>
      </c>
      <c r="H29" s="25">
        <f t="shared" si="0"/>
        <v>71184000</v>
      </c>
      <c r="I29" s="26">
        <v>0</v>
      </c>
      <c r="J29" s="26">
        <v>0</v>
      </c>
      <c r="K29" s="32">
        <v>0</v>
      </c>
      <c r="L29" s="32">
        <v>0</v>
      </c>
      <c r="M29" s="32"/>
      <c r="N29" s="32" t="s">
        <v>28</v>
      </c>
      <c r="O29" s="32" t="s">
        <v>29</v>
      </c>
      <c r="P29" s="32">
        <v>7491963</v>
      </c>
      <c r="Q29" s="32" t="s">
        <v>30</v>
      </c>
    </row>
    <row r="30" spans="1:17" ht="60">
      <c r="A30" s="32" t="s">
        <v>31</v>
      </c>
      <c r="B30" s="22" t="s">
        <v>65</v>
      </c>
      <c r="C30" s="23">
        <v>43467</v>
      </c>
      <c r="D30" s="24" t="s">
        <v>54</v>
      </c>
      <c r="E30" s="24" t="s">
        <v>51</v>
      </c>
      <c r="F30" s="24">
        <v>1</v>
      </c>
      <c r="G30" s="42">
        <v>20344000</v>
      </c>
      <c r="H30" s="42">
        <f t="shared" si="0"/>
        <v>20344000</v>
      </c>
      <c r="I30" s="26">
        <v>0</v>
      </c>
      <c r="J30" s="26">
        <v>0</v>
      </c>
      <c r="K30" s="32">
        <v>0</v>
      </c>
      <c r="L30" s="32">
        <v>0</v>
      </c>
      <c r="M30" s="32"/>
      <c r="N30" s="32" t="s">
        <v>28</v>
      </c>
      <c r="O30" s="32" t="s">
        <v>29</v>
      </c>
      <c r="P30" s="32">
        <v>7491963</v>
      </c>
      <c r="Q30" s="32" t="s">
        <v>30</v>
      </c>
    </row>
    <row r="31" spans="1:17" ht="75">
      <c r="A31" s="32" t="s">
        <v>31</v>
      </c>
      <c r="B31" s="22" t="s">
        <v>67</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90">
      <c r="A32" s="32" t="s">
        <v>31</v>
      </c>
      <c r="B32" s="22" t="s">
        <v>68</v>
      </c>
      <c r="C32" s="23">
        <v>43467</v>
      </c>
      <c r="D32" s="24" t="s">
        <v>54</v>
      </c>
      <c r="E32" s="24" t="s">
        <v>51</v>
      </c>
      <c r="F32" s="24">
        <v>1</v>
      </c>
      <c r="G32" s="25">
        <v>11312000</v>
      </c>
      <c r="H32" s="25">
        <f t="shared" si="0"/>
        <v>11312000</v>
      </c>
      <c r="I32" s="26">
        <v>0</v>
      </c>
      <c r="J32" s="26">
        <v>0</v>
      </c>
      <c r="K32" s="32">
        <v>0</v>
      </c>
      <c r="L32" s="32">
        <v>0</v>
      </c>
      <c r="M32" s="32"/>
      <c r="N32" s="32" t="s">
        <v>28</v>
      </c>
      <c r="O32" s="32" t="s">
        <v>29</v>
      </c>
      <c r="P32" s="32">
        <v>7491963</v>
      </c>
      <c r="Q32" s="32" t="s">
        <v>30</v>
      </c>
    </row>
    <row r="33" spans="1:17" ht="105">
      <c r="A33" s="32" t="s">
        <v>31</v>
      </c>
      <c r="B33" s="22" t="s">
        <v>69</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75">
      <c r="A34" s="32" t="s">
        <v>31</v>
      </c>
      <c r="B34" s="22" t="s">
        <v>70</v>
      </c>
      <c r="C34" s="23">
        <v>43467</v>
      </c>
      <c r="D34" s="24" t="s">
        <v>54</v>
      </c>
      <c r="E34" s="24" t="s">
        <v>51</v>
      </c>
      <c r="F34" s="24">
        <v>1</v>
      </c>
      <c r="G34" s="25">
        <v>71184000</v>
      </c>
      <c r="H34" s="25">
        <f t="shared" si="0"/>
        <v>71184000</v>
      </c>
      <c r="I34" s="26"/>
      <c r="J34" s="26"/>
      <c r="K34" s="32">
        <v>0</v>
      </c>
      <c r="L34" s="32">
        <v>0</v>
      </c>
      <c r="M34" s="32"/>
      <c r="N34" s="32"/>
      <c r="O34" s="32"/>
      <c r="P34" s="32"/>
      <c r="Q34" s="32"/>
    </row>
    <row r="35" spans="1:17" ht="75">
      <c r="A35" s="32" t="s">
        <v>31</v>
      </c>
      <c r="B35" s="22" t="s">
        <v>71</v>
      </c>
      <c r="C35" s="23">
        <v>43467</v>
      </c>
      <c r="D35" s="24" t="s">
        <v>54</v>
      </c>
      <c r="E35" s="24" t="s">
        <v>51</v>
      </c>
      <c r="F35" s="24">
        <v>1</v>
      </c>
      <c r="G35" s="25">
        <v>71184000</v>
      </c>
      <c r="H35" s="25">
        <f t="shared" si="0"/>
        <v>71184000</v>
      </c>
      <c r="I35" s="26"/>
      <c r="J35" s="26"/>
      <c r="K35" s="32">
        <v>0</v>
      </c>
      <c r="L35" s="32">
        <v>0</v>
      </c>
      <c r="M35" s="32"/>
      <c r="N35" s="32"/>
      <c r="O35" s="32"/>
      <c r="P35" s="32"/>
      <c r="Q35" s="32"/>
    </row>
    <row r="36" spans="1:17" ht="79.5" customHeight="1">
      <c r="A36" s="32" t="s">
        <v>31</v>
      </c>
      <c r="B36" s="22" t="s">
        <v>72</v>
      </c>
      <c r="C36" s="23">
        <v>43467</v>
      </c>
      <c r="D36" s="24" t="s">
        <v>54</v>
      </c>
      <c r="E36" s="24" t="s">
        <v>51</v>
      </c>
      <c r="F36" s="24">
        <v>1</v>
      </c>
      <c r="G36" s="25">
        <v>71184000</v>
      </c>
      <c r="H36" s="25">
        <f t="shared" si="0"/>
        <v>71184000</v>
      </c>
      <c r="I36" s="26"/>
      <c r="J36" s="26"/>
      <c r="K36" s="32">
        <v>0</v>
      </c>
      <c r="L36" s="32">
        <v>0</v>
      </c>
      <c r="M36" s="32"/>
      <c r="N36" s="32"/>
      <c r="O36" s="32"/>
      <c r="P36" s="32"/>
      <c r="Q36" s="32"/>
    </row>
    <row r="37" spans="1:17" ht="75" customHeight="1">
      <c r="A37" s="32" t="s">
        <v>31</v>
      </c>
      <c r="B37" s="22" t="s">
        <v>73</v>
      </c>
      <c r="C37" s="23">
        <v>43467</v>
      </c>
      <c r="D37" s="24" t="s">
        <v>54</v>
      </c>
      <c r="E37" s="24" t="s">
        <v>51</v>
      </c>
      <c r="F37" s="24">
        <v>1</v>
      </c>
      <c r="G37" s="25">
        <v>71184000</v>
      </c>
      <c r="H37" s="25">
        <f t="shared" si="0"/>
        <v>71184000</v>
      </c>
      <c r="I37" s="26"/>
      <c r="J37" s="26"/>
      <c r="K37" s="32">
        <v>0</v>
      </c>
      <c r="L37" s="32">
        <v>0</v>
      </c>
      <c r="M37" s="32"/>
      <c r="N37" s="32"/>
      <c r="O37" s="32"/>
      <c r="P37" s="32"/>
      <c r="Q37" s="32"/>
    </row>
    <row r="38" spans="1:17" ht="74.25" customHeight="1">
      <c r="A38" s="47" t="s">
        <v>31</v>
      </c>
      <c r="B38" s="43" t="s">
        <v>103</v>
      </c>
      <c r="C38" s="48">
        <v>43494</v>
      </c>
      <c r="D38" s="44" t="s">
        <v>54</v>
      </c>
      <c r="E38" s="44" t="s">
        <v>51</v>
      </c>
      <c r="F38" s="44">
        <v>1</v>
      </c>
      <c r="G38" s="45">
        <v>47456000</v>
      </c>
      <c r="H38" s="45">
        <f t="shared" si="0"/>
        <v>47456000</v>
      </c>
      <c r="I38" s="46"/>
      <c r="J38" s="46"/>
      <c r="K38" s="47">
        <v>0</v>
      </c>
      <c r="L38" s="47">
        <v>0</v>
      </c>
      <c r="M38" s="47"/>
      <c r="N38" s="47" t="s">
        <v>28</v>
      </c>
      <c r="O38" s="47" t="s">
        <v>29</v>
      </c>
      <c r="P38" s="47">
        <v>7491963</v>
      </c>
      <c r="Q38" s="47" t="s">
        <v>30</v>
      </c>
    </row>
    <row r="39" spans="1:17" ht="60">
      <c r="A39" s="32"/>
      <c r="B39" s="22" t="s">
        <v>75</v>
      </c>
      <c r="C39" s="23">
        <v>43497</v>
      </c>
      <c r="D39" s="24" t="s">
        <v>76</v>
      </c>
      <c r="E39" s="24" t="s">
        <v>51</v>
      </c>
      <c r="F39" s="24">
        <v>1</v>
      </c>
      <c r="G39" s="25">
        <v>40000000</v>
      </c>
      <c r="H39" s="25">
        <f t="shared" si="0"/>
        <v>40000000</v>
      </c>
      <c r="I39" s="26">
        <v>0</v>
      </c>
      <c r="J39" s="26">
        <v>0</v>
      </c>
      <c r="K39" s="32">
        <v>0</v>
      </c>
      <c r="L39" s="32">
        <v>0</v>
      </c>
      <c r="M39" s="32"/>
      <c r="N39" s="32" t="s">
        <v>28</v>
      </c>
      <c r="O39" s="32" t="s">
        <v>29</v>
      </c>
      <c r="P39" s="32">
        <v>7491963</v>
      </c>
      <c r="Q39" s="32" t="s">
        <v>30</v>
      </c>
    </row>
    <row r="40" spans="1:17" ht="111.75">
      <c r="A40" s="49" t="s">
        <v>104</v>
      </c>
      <c r="B40" s="43" t="s">
        <v>105</v>
      </c>
      <c r="C40" s="50">
        <v>43503</v>
      </c>
      <c r="D40" s="51" t="s">
        <v>106</v>
      </c>
      <c r="E40" s="51" t="s">
        <v>107</v>
      </c>
      <c r="F40" s="52">
        <v>1</v>
      </c>
      <c r="G40" s="53">
        <v>46878417</v>
      </c>
      <c r="H40" s="53">
        <f t="shared" si="0"/>
        <v>46878417</v>
      </c>
      <c r="I40" s="46"/>
      <c r="J40" s="46"/>
      <c r="K40" s="47"/>
      <c r="L40" s="47"/>
      <c r="M40" s="47"/>
      <c r="N40" s="47"/>
      <c r="O40" s="47"/>
      <c r="P40" s="47"/>
      <c r="Q40" s="47"/>
    </row>
    <row r="41" spans="1:17" ht="60">
      <c r="A41" s="32" t="s">
        <v>35</v>
      </c>
      <c r="B41" s="22" t="s">
        <v>36</v>
      </c>
      <c r="C41" s="23">
        <v>43497</v>
      </c>
      <c r="D41" s="24" t="s">
        <v>76</v>
      </c>
      <c r="E41" s="24" t="s">
        <v>51</v>
      </c>
      <c r="F41" s="24">
        <v>1</v>
      </c>
      <c r="G41" s="25">
        <v>20000000</v>
      </c>
      <c r="H41" s="25">
        <f t="shared" si="0"/>
        <v>20000000</v>
      </c>
      <c r="I41" s="26">
        <v>0</v>
      </c>
      <c r="J41" s="26">
        <v>0</v>
      </c>
      <c r="K41" s="32">
        <v>0</v>
      </c>
      <c r="L41" s="32">
        <v>0</v>
      </c>
      <c r="M41" s="32"/>
      <c r="N41" s="32" t="s">
        <v>28</v>
      </c>
      <c r="O41" s="32" t="s">
        <v>29</v>
      </c>
      <c r="P41" s="32">
        <v>7491963</v>
      </c>
      <c r="Q41" s="32" t="s">
        <v>30</v>
      </c>
    </row>
    <row r="42" spans="1:17" ht="60">
      <c r="A42" s="32"/>
      <c r="B42" s="22" t="s">
        <v>78</v>
      </c>
      <c r="C42" s="23">
        <v>43497</v>
      </c>
      <c r="D42" s="24" t="s">
        <v>76</v>
      </c>
      <c r="E42" s="24" t="s">
        <v>51</v>
      </c>
      <c r="F42" s="24">
        <v>1</v>
      </c>
      <c r="G42" s="25">
        <v>20532101</v>
      </c>
      <c r="H42" s="25">
        <f t="shared" si="0"/>
        <v>20532101</v>
      </c>
      <c r="I42" s="26">
        <v>0</v>
      </c>
      <c r="J42" s="26">
        <v>0</v>
      </c>
      <c r="K42" s="32">
        <v>0</v>
      </c>
      <c r="L42" s="32">
        <v>0</v>
      </c>
      <c r="M42" s="32"/>
      <c r="N42" s="32" t="s">
        <v>28</v>
      </c>
      <c r="O42" s="32" t="s">
        <v>29</v>
      </c>
      <c r="P42" s="32">
        <v>7491963</v>
      </c>
      <c r="Q42" s="32" t="s">
        <v>30</v>
      </c>
    </row>
    <row r="43" spans="1:17" ht="45" customHeight="1">
      <c r="A43" s="33">
        <v>84111503</v>
      </c>
      <c r="B43" s="22" t="s">
        <v>108</v>
      </c>
      <c r="C43" s="23">
        <v>43480</v>
      </c>
      <c r="D43" s="24" t="s">
        <v>27</v>
      </c>
      <c r="E43" s="24" t="s">
        <v>51</v>
      </c>
      <c r="F43" s="24">
        <v>1</v>
      </c>
      <c r="G43" s="25">
        <v>84000000</v>
      </c>
      <c r="H43" s="25">
        <f t="shared" si="0"/>
        <v>84000000</v>
      </c>
      <c r="I43" s="26"/>
      <c r="J43" s="26"/>
      <c r="K43" s="32"/>
      <c r="L43" s="32"/>
      <c r="M43" s="32"/>
      <c r="N43" s="32"/>
      <c r="O43" s="32"/>
      <c r="P43" s="32"/>
      <c r="Q43" s="32"/>
    </row>
    <row r="44" spans="1:17" ht="105">
      <c r="A44" s="32" t="s">
        <v>37</v>
      </c>
      <c r="B44" s="22" t="s">
        <v>38</v>
      </c>
      <c r="C44" s="23">
        <v>43480</v>
      </c>
      <c r="D44" s="24" t="s">
        <v>50</v>
      </c>
      <c r="E44" s="24" t="s">
        <v>51</v>
      </c>
      <c r="F44" s="24">
        <v>1</v>
      </c>
      <c r="G44" s="25">
        <v>29262273</v>
      </c>
      <c r="H44" s="25">
        <f>G44</f>
        <v>29262273</v>
      </c>
      <c r="I44" s="26">
        <v>0</v>
      </c>
      <c r="J44" s="26">
        <v>0</v>
      </c>
      <c r="K44" s="32">
        <v>0</v>
      </c>
      <c r="L44" s="32">
        <v>0</v>
      </c>
      <c r="M44" s="32"/>
      <c r="N44" s="32" t="s">
        <v>28</v>
      </c>
      <c r="O44" s="32" t="s">
        <v>29</v>
      </c>
      <c r="P44" s="32">
        <v>7491963</v>
      </c>
      <c r="Q44" s="32" t="s">
        <v>30</v>
      </c>
    </row>
    <row r="45" spans="1:17" ht="60">
      <c r="A45" s="32" t="s">
        <v>33</v>
      </c>
      <c r="B45" s="22" t="s">
        <v>34</v>
      </c>
      <c r="C45" s="23">
        <v>43480</v>
      </c>
      <c r="D45" s="24" t="s">
        <v>27</v>
      </c>
      <c r="E45" s="24" t="s">
        <v>51</v>
      </c>
      <c r="F45" s="24">
        <v>1</v>
      </c>
      <c r="G45" s="25">
        <v>154237571</v>
      </c>
      <c r="H45" s="25">
        <f>G45</f>
        <v>154237571</v>
      </c>
      <c r="I45" s="26">
        <v>0</v>
      </c>
      <c r="J45" s="26">
        <v>0</v>
      </c>
      <c r="K45" s="32">
        <v>0</v>
      </c>
      <c r="L45" s="32">
        <v>0</v>
      </c>
      <c r="M45" s="32"/>
      <c r="N45" s="32" t="s">
        <v>28</v>
      </c>
      <c r="O45" s="32" t="s">
        <v>29</v>
      </c>
      <c r="P45" s="32">
        <v>7491963</v>
      </c>
      <c r="Q45" s="32" t="s">
        <v>30</v>
      </c>
    </row>
    <row r="46" spans="1:17" ht="60">
      <c r="A46" s="32" t="s">
        <v>32</v>
      </c>
      <c r="B46" s="22" t="s">
        <v>77</v>
      </c>
      <c r="C46" s="23">
        <v>43497</v>
      </c>
      <c r="D46" s="24" t="s">
        <v>76</v>
      </c>
      <c r="E46" s="24" t="s">
        <v>51</v>
      </c>
      <c r="F46" s="24">
        <v>1</v>
      </c>
      <c r="G46" s="25">
        <v>595209928</v>
      </c>
      <c r="H46" s="25">
        <f>G46</f>
        <v>595209928</v>
      </c>
      <c r="I46" s="26">
        <v>0</v>
      </c>
      <c r="J46" s="26">
        <v>0</v>
      </c>
      <c r="K46" s="32">
        <v>0</v>
      </c>
      <c r="L46" s="32">
        <v>0</v>
      </c>
      <c r="M46" s="32"/>
      <c r="N46" s="32" t="s">
        <v>28</v>
      </c>
      <c r="O46" s="32" t="s">
        <v>29</v>
      </c>
      <c r="P46" s="32">
        <v>7491963</v>
      </c>
      <c r="Q46" s="32" t="s">
        <v>30</v>
      </c>
    </row>
    <row r="49" spans="1:2" ht="15">
      <c r="A49" s="106" t="s">
        <v>109</v>
      </c>
      <c r="B49" s="106"/>
    </row>
    <row r="55" ht="15.75" thickBot="1"/>
    <row r="56" spans="1:2" ht="15">
      <c r="A56" s="107" t="s">
        <v>110</v>
      </c>
      <c r="B56" s="107"/>
    </row>
    <row r="57" spans="1:2" ht="15">
      <c r="A57" s="108" t="s">
        <v>111</v>
      </c>
      <c r="B57" s="108"/>
    </row>
  </sheetData>
  <sheetProtection/>
  <mergeCells count="17">
    <mergeCell ref="A49:B49"/>
    <mergeCell ref="A56:B56"/>
    <mergeCell ref="A57:B57"/>
    <mergeCell ref="B4:C4"/>
    <mergeCell ref="E4:H8"/>
    <mergeCell ref="B5:C5"/>
    <mergeCell ref="B6:C6"/>
    <mergeCell ref="B7:C7"/>
    <mergeCell ref="B8:C8"/>
    <mergeCell ref="A15:C15"/>
    <mergeCell ref="N16:Q16"/>
    <mergeCell ref="B9:C9"/>
    <mergeCell ref="E9:H13"/>
    <mergeCell ref="B10:C10"/>
    <mergeCell ref="A11:B11"/>
    <mergeCell ref="A12:B12"/>
    <mergeCell ref="A13:B13"/>
  </mergeCells>
  <printOptions/>
  <pageMargins left="0.7" right="0.7" top="0.75" bottom="0.75" header="0.3" footer="0.3"/>
  <pageSetup horizontalDpi="600" verticalDpi="600" orientation="portrait" paperSize="9"/>
  <ignoredErrors>
    <ignoredError sqref="A41 A17:A36 A3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Microsoft Office</cp:lastModifiedBy>
  <cp:lastPrinted>2019-01-15T00:14:00Z</cp:lastPrinted>
  <dcterms:created xsi:type="dcterms:W3CDTF">2012-12-10T15:58:41Z</dcterms:created>
  <dcterms:modified xsi:type="dcterms:W3CDTF">2019-05-31T05:33:02Z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