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60" windowWidth="28740" windowHeight="16240" activeTab="0"/>
  </bookViews>
  <sheets>
    <sheet name="Modificación No. 1" sheetId="1" r:id="rId1"/>
  </sheets>
  <definedNames/>
  <calcPr fullCalcOnLoad="1"/>
</workbook>
</file>

<file path=xl/sharedStrings.xml><?xml version="1.0" encoding="utf-8"?>
<sst xmlns="http://schemas.openxmlformats.org/spreadsheetml/2006/main" count="280" uniqueCount="102">
  <si>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</si>
  <si>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</si>
  <si>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</si>
  <si>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</si>
  <si>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</si>
  <si>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</si>
  <si>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</si>
  <si>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</si>
  <si>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</si>
  <si>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</si>
  <si>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</si>
  <si>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</si>
  <si>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</si>
  <si>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</si>
  <si>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</si>
  <si>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</si>
  <si>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</si>
  <si>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</si>
  <si>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</si>
  <si>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</si>
  <si>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</si>
  <si>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</si>
  <si>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</si>
  <si>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</si>
  <si>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11 meses</t>
  </si>
  <si>
    <t>CO-CUN</t>
  </si>
  <si>
    <t>ANDRES FELIPE TRUJILLO GALVIS</t>
  </si>
  <si>
    <t>andres.trujillo@cundinamarca.gov.co</t>
  </si>
  <si>
    <t>80111715</t>
  </si>
  <si>
    <t>80111608</t>
  </si>
  <si>
    <t>43211500</t>
  </si>
  <si>
    <t>Compra de Equipos</t>
  </si>
  <si>
    <t>84131500</t>
  </si>
  <si>
    <t>Seguros</t>
  </si>
  <si>
    <t>44103100
44111515
44111520
44121500
44121600
44121700
44121800</t>
  </si>
  <si>
    <t>Materiales y Suministros</t>
  </si>
  <si>
    <t>80131802</t>
  </si>
  <si>
    <t>80101706</t>
  </si>
  <si>
    <t>Plan de manejo ambiental y social  Regiotram</t>
  </si>
  <si>
    <t>93151608</t>
  </si>
  <si>
    <t>EMPRESA FERREA RGIONAL SAS.,  EFR S.A.S.</t>
  </si>
  <si>
    <t>www.empresaferrearegionalsas-cundinamarca.gov.co</t>
  </si>
  <si>
    <t>MISIÓN: Ser el ente Gestor y ejecutor del Sistema Integrado Transporte Regional, en asocio con Bogotá D.C., los municipios, la Nación y/o con el sector privado, que permita mejorar la movilidad de la región como instrumento fundamental para su desarrollo.</t>
  </si>
  <si>
    <t>nazir.yabor@cundinamarca.gov.co</t>
  </si>
  <si>
    <t>Valor total
estimado</t>
  </si>
  <si>
    <t>Calle 26 Nº 68C 61, Torre Central Davivienda - Oficina 628</t>
  </si>
  <si>
    <t>Tiene como proyecto estrategico el Regiotram de Occidente y la extensión de la troncal nqs del sistema integrado de transporte masivo de bogotá en el municipio de soacha fases II y III  - como eje estructurante del Sistema Integrado de Transporte Regional.</t>
  </si>
  <si>
    <t xml:space="preserve">11 meses </t>
  </si>
  <si>
    <t>Contratación Directa</t>
  </si>
  <si>
    <t>Contrato por honorarios para contratar el apoyo a la Dirección de Asuntos Legales y Corporativos de la Empresa en desarrollo de los procesos de contratación misional y funcional de la Empresa Férrea Regional S.A.S., así como apoyo en la supervisión de los contratos funcionales suscritos y a suscribirse por la entidad.</t>
  </si>
  <si>
    <t xml:space="preserve">8 meses </t>
  </si>
  <si>
    <t xml:space="preserve">Contrato por honorarios para apoyar a la Dirección de Asuntos Legales y Corporativos de la empresa en las labores de estructuración, seguimiento y ejecución de los proyectos de transporte masivo a cargo de la entidad y sus respectivas interventorías. Así como apoyo en la coordinación general de todas las actividades jurídicas desarrolladas por la dependencia. </t>
  </si>
  <si>
    <t>Contrato por honorarios para prestar servicios de asesoría profesional  jurídica especializada a la Dirección de Asuntos Legales y Corporativos de la Empresa Férrea Regional S.A.S. en el seguimiento y apoyo a la supervisión del contrato de consultoría para la estructuración del proyecto Regiotram de Occidente y su interventoría.</t>
  </si>
  <si>
    <t>Contrato por honorarios apra prestar servicios profesionales de apoyo y asesoría profesional jurídica especializada a la Dirección de Asuntos Legales y Corporativos de la Empresa Férrea Regional S.A.S. respecto de los proyectos a cargo de la Entidad.</t>
  </si>
  <si>
    <t xml:space="preserve">Contrato por honorarios para prestar servicios de asesoría profesional jurídica especializada a la Dirección de Asuntos Legales y Corporativos de la Empresa Férrea Regional en las funciones de Secretaría General, en la supervisión y seguimiento de los convenios interadministrativos suscritos por la Entidad, en la elaboración de conceptos  y actos administrativos y en la revisión de documentos jurídicos asociados a los proyectos de transporte de la Empresa. </t>
  </si>
  <si>
    <t>Contrato por honorarios para prestar servicios de asesoría técnica especializada a la Dirección Técnica de la Empresa Férrea Regional S.A.S., en los aspectos relacionados con el seguimiento y gestión al componente de infraestructura de los proyectos desarrollados por la Empresa.</t>
  </si>
  <si>
    <t>Contrato por honorarios para prestar servicios de asesoría profesional técnica especializada a la Dirección Técnica de la Empresa Férrea Regional en las labores de seguimiento al componente de planeación de transporte y operación de los proyectos a cargo de la Empresa Férrea Regional S.A.S</t>
  </si>
  <si>
    <t>Contrato por honorarios para prestar servicios profesionales de apoyo y asesoría profesional técnica especializada a la Empresa Férrea Regional S.A.S. para realizar las labores de control, revisión y seguimiento del componente de gestión predial y avalúos, así como el apoyo a los productos de información geográfica de los componentes social y ambiental de los proyectos a cargo de la Empresa Férrea Regional S.A.S.</t>
  </si>
  <si>
    <t>Prestar servicios de asesoría profesional financiera especializada a la Dirección Financiera de la Empresa Férrea Regional S.A.S. en el seguimiento y apoyo a la supervisión del contrato de consultoría para la estructuración del proyecto RegioTram de Occidente, su interventoría y su operación de financiamiento, así como en el seguimiento y apoyo a la supervisión e interventoría del contrato de operación de financiamiento del proyecto extensión de la troncal NQS del Sistema Integrado de Transporte Masivo de Bogotá D.C. en el municipio de Soacha – Fases II y III.</t>
  </si>
  <si>
    <t>Prestar servicios de asesoría profesional financiera especializada a la Dirección Administrativa y Financiera de la Empresa Férrea Regional S.A.S., en las labores de estructuración y seguimiento en lo relativo al componente financiero de los proyectos que adelante la Empresa Férrea Regional S.A.S., especialmente TransMilenio Soacha Fase II y Fase III y RegioTram de Occidente.</t>
  </si>
  <si>
    <t>Contrato por honorarios para prestar Servicios Profesionales de apoyo y asesoría especializados en aspectos presupuestales, financieros y administrativos a la Gerencia General y la Dirección Administrativa y Financiera en sus labores propias de la Empresa Férrea Regional S.A.S.</t>
  </si>
  <si>
    <t>Contratar la prestación de servicios técnicos de apoyo en la gestión para el desarrollo de actividades de carácter administrativas y complementarias de la Empresa Férrea Regional S.A.S</t>
  </si>
  <si>
    <t>Contratar por honorarios para apoyar a la Dirección Administrativa y Financiera de la Empresa Férrea Regional S.A.S en la consecución de sus objetivos proponiendo estrategias de manejo administrativo y financiero, brindando  apoyo  y asistencia técnica en el desarrollo y ejecución de los proyectos de la Empresa.</t>
  </si>
  <si>
    <t>Contrtar por honorarios para prestar servicios profesionales de apoyo a la Dirección Administrativa y Financiera de La Empresa Ferrea Regional SAS en la implementación del manual financiero aprobado por la Unidad de Movilidad Urbana Sostenible asegurando que las funcionalidades de los módulos fiduciarios en el ERP obedezcan a los requerimientos establecidos.</t>
  </si>
  <si>
    <t>Contratar por honorarios para prestar sus servicios Profesionales  de apoyo a la gestión de la Dirección Administrativa y Financiera a la  EMPRESA FERREA REGIONAL S.A.S. E.F.R. S.A.S., para adelantar auditoria, revisión y correcta implementación e ingreso de la información al sistema de información financiera HASNET de acuerdo a la normatividad contable pública y de las normas presupuestales vigentes.</t>
  </si>
  <si>
    <t>Contratar por honorarios para prestar servicios profesionales de apoyo a la Dirección Administrativa y Financiera de La Empresa Ferrea Regional SAS en el control y seguimiento movimientos de los recursos depositados en los encargos fiduciarios de los convenios de cofinanciación y seguimiento al componente financiero de la gestión social y predial del convenio de cofinanciación Transmilenio Soacha Fase II y III donde la Empresa Ferrea Regional SAS actúa como ente Gestor.</t>
  </si>
  <si>
    <t>Prestar servicios de Asesoría Profesional Técnica Especializado a la Dirección Técnica de la Empresa Férrea Regional S.A.S.-EFR S.A.S., en aspectos relacionados con las labores de asesoría profesional técnica especializada a la Empresa Férrea Regional S.A.S. para el componente de Asesoría en Gestión Socio Predial de los proyectos que adelanta la EFR S.A.S.</t>
  </si>
  <si>
    <t>Prestar servicios de Asesoría Profesional Técnica Especializado a la Dirección Técnica de la Empresa Férrea Regional S.A.S.-EFR S.A.S., en aspectos relacionados con las labores de planeación e identificación de estrategias encaminadas a la viabilidad, aseguramiento y control del cumplimiento legal ambiental de proyectos lineales, de los proyectos a cargo de la Empresa Férrea Regional S.A.S.- EFR S.A.S.</t>
  </si>
  <si>
    <t>Prestar servicios de apoyo y asesoría profesional técnica especializada a la Dirección Técnica de la Empresa Férrea Regional S.A.S.-EFR S.A.S., en aspectos relacionados con las labores de planeación, seguimiento y aseguramiento de la gestión predial, catastral, inmobiliaria de los proyectos a cargo de la Empresa Férrea Regional S.A.S.- EFR S.A.S</t>
  </si>
  <si>
    <t xml:space="preserve">Prestar servicios profesionales de apoyo y asesoría profesional Jurídica Especializada a la Dirección Técnica y Dirección de Asuntos Legales y Corporativos de la Empresa Férrea Regional S.A.S.-EFR S.A.S., en aspectos relacionados con gestión inmobiliaria o predial a los proyectos a cargo de la Empresa Férrea Regional S.A.S.-EFR S.A.S. </t>
  </si>
  <si>
    <t>Contrato por honorarios para prestar servicios profesionales  de apoyo a la gestión como Contador Público de la Empresa Férrea Regional S.A.S.</t>
  </si>
  <si>
    <t>Impresos y Publicaciones</t>
  </si>
  <si>
    <t>3 meses</t>
  </si>
  <si>
    <t>Gastos de computador</t>
  </si>
  <si>
    <t>Gastos vigilancia y aseo</t>
  </si>
  <si>
    <t>Gestión Predial REGIOTRAM (avaluos)</t>
  </si>
  <si>
    <t>EDGAR IVAN CANO MONROY</t>
  </si>
  <si>
    <t>ivan.cono@cundinamarca.gov.co</t>
  </si>
  <si>
    <t>Estudiso y diseños en fase III y costo de la Obra directa Regiotram (Vigencias Futuras)</t>
  </si>
  <si>
    <t>Costos Financieros Regiotram (Vigencias Futuras)</t>
  </si>
  <si>
    <t>Costos Financieros (Vigencias Futuras)</t>
  </si>
  <si>
    <t>Gestion predial Trasmilenio Soacha Fases III (avaluos) (Vigencias Futuras)</t>
  </si>
  <si>
    <t>Estudios de consultoria y asesoria para estructuracion, obra y operación (Vigencias Futuras)</t>
  </si>
  <si>
    <t>Gestion Predial Fase Trasmileniso Soacha Fase II (Adquisición de Predios)</t>
  </si>
  <si>
    <t>APORTES DEL DEPARTAMENTO</t>
  </si>
  <si>
    <t>APORTES DEL MUNICIPIO</t>
  </si>
  <si>
    <t>RECURSOS PROPIOS</t>
  </si>
  <si>
    <t>Publicación y promición de proyectos</t>
  </si>
  <si>
    <t>12 meses</t>
  </si>
  <si>
    <t>Estudios y diseños en fase III y costo de la Obra directa Regiotram</t>
  </si>
  <si>
    <t>Proceso adelantado en 2018</t>
  </si>
  <si>
    <t>Licitación
Publica</t>
  </si>
  <si>
    <t>10 meses</t>
  </si>
  <si>
    <t>12 mes</t>
  </si>
  <si>
    <t>Compra Directa</t>
  </si>
  <si>
    <t>APORTES DE LA NACION</t>
  </si>
  <si>
    <t>Concurso de meritos</t>
  </si>
  <si>
    <t xml:space="preserve">Revisoría Fiscal </t>
  </si>
  <si>
    <t xml:space="preserve">El presente acto es suscrito por el ordenador del gasto </t>
  </si>
  <si>
    <t>ANDRÉS FELIP TRUJILLO GALVIS</t>
  </si>
  <si>
    <t>GERENTE GENERAL</t>
  </si>
  <si>
    <t xml:space="preserve">PLAN ANUAL DE ADQUISICIONES 2010 - MODIFICACIÓN No. 1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</si>
</sst>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 &quot;de&quot;\ mmmm\ &quot;de&quot;\ yyyy"/>
    <numFmt numFmtId="186" formatCode="0.0"/>
    <numFmt numFmtId="187" formatCode="0.000"/>
    <numFmt numFmtId="188" formatCode="0.0000"/>
    <numFmt numFmtId="189" formatCode="0.00000"/>
    <numFmt numFmtId="190" formatCode="#,##0_ ;\-#,##0\ "/>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mbria"/>
      <family val="1"/>
    </font>
    <font>
      <b/>
      <sz val="11"/>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
      <b/>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37" fillId="0" borderId="0" xfId="0" applyFont="1" applyAlignment="1">
      <alignment/>
    </xf>
    <xf numFmtId="184" fontId="0" fillId="0" borderId="12" xfId="0" applyNumberFormat="1" applyBorder="1" applyAlignment="1">
      <alignment wrapText="1"/>
    </xf>
    <xf numFmtId="0" fontId="0" fillId="0" borderId="10" xfId="0" applyBorder="1" applyAlignment="1">
      <alignment vertical="center" wrapText="1"/>
    </xf>
    <xf numFmtId="0" fontId="21" fillId="23" borderId="13" xfId="39" applyBorder="1" applyAlignment="1">
      <alignment horizontal="center" vertical="center" wrapText="1"/>
    </xf>
    <xf numFmtId="0" fontId="21" fillId="23" borderId="14" xfId="39" applyBorder="1" applyAlignment="1">
      <alignment horizontal="center" vertical="center" wrapText="1"/>
    </xf>
    <xf numFmtId="14" fontId="0" fillId="0" borderId="0" xfId="0" applyNumberFormat="1" applyBorder="1" applyAlignment="1">
      <alignment wrapText="1"/>
    </xf>
    <xf numFmtId="0" fontId="0" fillId="0" borderId="0" xfId="0" applyBorder="1" applyAlignment="1">
      <alignment horizontal="left" wrapText="1"/>
    </xf>
    <xf numFmtId="0" fontId="21" fillId="23" borderId="15" xfId="39" applyBorder="1" applyAlignment="1">
      <alignment horizontal="center" vertical="center" wrapText="1"/>
    </xf>
    <xf numFmtId="0" fontId="21" fillId="23" borderId="16" xfId="39" applyBorder="1" applyAlignment="1">
      <alignment horizontal="center" vertical="center" wrapText="1"/>
    </xf>
    <xf numFmtId="0" fontId="38" fillId="0" borderId="10" xfId="0" applyFont="1" applyBorder="1" applyAlignment="1">
      <alignment vertical="center" wrapText="1"/>
    </xf>
    <xf numFmtId="0" fontId="38" fillId="0" borderId="17" xfId="0" applyFont="1" applyBorder="1" applyAlignment="1">
      <alignment horizontal="justify" vertical="center" wrapText="1"/>
    </xf>
    <xf numFmtId="14" fontId="38" fillId="0" borderId="17" xfId="0" applyNumberFormat="1" applyFont="1" applyBorder="1" applyAlignment="1">
      <alignment horizontal="center" vertical="center" wrapText="1"/>
    </xf>
    <xf numFmtId="0" fontId="38" fillId="0" borderId="17" xfId="0" applyFont="1" applyBorder="1" applyAlignment="1">
      <alignment horizontal="center" vertical="center" wrapText="1"/>
    </xf>
    <xf numFmtId="175" fontId="38" fillId="0" borderId="17" xfId="49" applyFont="1" applyBorder="1" applyAlignment="1">
      <alignment horizontal="center" vertical="center" wrapText="1"/>
    </xf>
    <xf numFmtId="175" fontId="38" fillId="0" borderId="17" xfId="49" applyFont="1" applyBorder="1" applyAlignment="1">
      <alignment vertical="center" wrapText="1"/>
    </xf>
    <xf numFmtId="0" fontId="38" fillId="0" borderId="12" xfId="0" applyFont="1" applyBorder="1" applyAlignment="1">
      <alignment vertical="center" wrapText="1"/>
    </xf>
    <xf numFmtId="0" fontId="38" fillId="0" borderId="0" xfId="0" applyFont="1" applyAlignment="1">
      <alignment vertical="center" wrapText="1"/>
    </xf>
    <xf numFmtId="0" fontId="38" fillId="0" borderId="18" xfId="0" applyFont="1" applyBorder="1" applyAlignment="1">
      <alignment vertical="center" wrapText="1"/>
    </xf>
    <xf numFmtId="0" fontId="38" fillId="0" borderId="19" xfId="0" applyFont="1" applyBorder="1" applyAlignment="1">
      <alignment horizontal="center" vertical="center" wrapText="1"/>
    </xf>
    <xf numFmtId="0" fontId="38" fillId="0" borderId="20" xfId="0" applyFont="1" applyBorder="1" applyAlignment="1">
      <alignment vertical="center" wrapText="1"/>
    </xf>
    <xf numFmtId="0" fontId="38" fillId="0" borderId="17" xfId="0" applyFont="1" applyBorder="1" applyAlignment="1">
      <alignment vertical="center" wrapText="1"/>
    </xf>
    <xf numFmtId="0" fontId="38" fillId="0" borderId="17" xfId="0" applyFont="1" applyBorder="1" applyAlignment="1">
      <alignment horizontal="left" vertical="center" wrapText="1"/>
    </xf>
    <xf numFmtId="0" fontId="29" fillId="0" borderId="17" xfId="46" applyBorder="1" applyAlignment="1">
      <alignment vertical="center" wrapText="1"/>
    </xf>
    <xf numFmtId="175" fontId="0" fillId="0" borderId="0" xfId="49" applyFont="1" applyAlignment="1">
      <alignment wrapText="1"/>
    </xf>
    <xf numFmtId="175" fontId="0" fillId="0" borderId="0" xfId="0" applyNumberFormat="1" applyAlignment="1">
      <alignment wrapText="1"/>
    </xf>
    <xf numFmtId="175" fontId="0" fillId="0" borderId="0" xfId="49" applyFont="1" applyAlignment="1">
      <alignment wrapText="1"/>
    </xf>
    <xf numFmtId="175" fontId="21" fillId="0" borderId="0" xfId="49" applyFont="1" applyAlignment="1">
      <alignment wrapText="1"/>
    </xf>
    <xf numFmtId="184" fontId="0" fillId="0" borderId="21" xfId="0" applyNumberFormat="1" applyBorder="1" applyAlignment="1">
      <alignment wrapText="1"/>
    </xf>
    <xf numFmtId="0" fontId="0" fillId="0" borderId="0" xfId="0" applyAlignment="1">
      <alignment horizontal="center" wrapText="1"/>
    </xf>
    <xf numFmtId="0" fontId="37" fillId="0" borderId="22" xfId="0" applyFont="1" applyBorder="1" applyAlignment="1">
      <alignment horizontal="center" wrapText="1"/>
    </xf>
    <xf numFmtId="49" fontId="0" fillId="0" borderId="0" xfId="0" applyNumberFormat="1" applyAlignment="1">
      <alignment horizont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30" xfId="0" applyFill="1" applyBorder="1" applyAlignment="1">
      <alignment horizontal="justify" vertical="center" wrapText="1"/>
    </xf>
    <xf numFmtId="0" fontId="37" fillId="0" borderId="31" xfId="0" applyFont="1" applyBorder="1" applyAlignment="1">
      <alignment horizontal="left"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26" xfId="0" applyBorder="1" applyAlignment="1">
      <alignment horizontal="center" wrapText="1"/>
    </xf>
    <xf numFmtId="0" fontId="0" fillId="0" borderId="36" xfId="0" applyBorder="1" applyAlignment="1">
      <alignment horizontal="center" wrapText="1"/>
    </xf>
    <xf numFmtId="0" fontId="0" fillId="0" borderId="26" xfId="0" applyBorder="1" applyAlignment="1" quotePrefix="1">
      <alignment horizontal="center" wrapText="1"/>
    </xf>
    <xf numFmtId="0" fontId="0" fillId="0" borderId="36" xfId="0" applyBorder="1" applyAlignment="1" quotePrefix="1">
      <alignment horizontal="center" wrapText="1"/>
    </xf>
    <xf numFmtId="0" fontId="29" fillId="0" borderId="26" xfId="46" applyBorder="1" applyAlignment="1" quotePrefix="1">
      <alignment horizontal="center" wrapText="1"/>
    </xf>
    <xf numFmtId="0" fontId="29" fillId="0" borderId="36" xfId="46" applyBorder="1" applyAlignment="1" quotePrefix="1">
      <alignment horizontal="center" wrapText="1"/>
    </xf>
    <xf numFmtId="0" fontId="0" fillId="0" borderId="23" xfId="0" applyFill="1" applyBorder="1" applyAlignment="1">
      <alignment horizontal="justify" vertical="justify" wrapText="1"/>
    </xf>
    <xf numFmtId="0" fontId="0" fillId="0" borderId="24" xfId="0" applyFill="1" applyBorder="1" applyAlignment="1">
      <alignment horizontal="justify" vertical="justify" wrapText="1"/>
    </xf>
    <xf numFmtId="0" fontId="0" fillId="0" borderId="25" xfId="0" applyFill="1" applyBorder="1" applyAlignment="1">
      <alignment horizontal="justify" vertical="justify" wrapText="1"/>
    </xf>
    <xf numFmtId="0" fontId="0" fillId="0" borderId="26"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27" xfId="0" applyFill="1" applyBorder="1" applyAlignment="1">
      <alignment horizontal="justify" vertical="justify" wrapText="1"/>
    </xf>
    <xf numFmtId="0" fontId="0" fillId="0" borderId="28" xfId="0" applyFill="1" applyBorder="1" applyAlignment="1">
      <alignment horizontal="justify" vertical="justify" wrapText="1"/>
    </xf>
    <xf numFmtId="0" fontId="0" fillId="0" borderId="29" xfId="0" applyFill="1" applyBorder="1" applyAlignment="1">
      <alignment horizontal="justify" vertical="justify" wrapText="1"/>
    </xf>
    <xf numFmtId="0" fontId="0" fillId="0" borderId="30" xfId="0" applyFill="1" applyBorder="1" applyAlignment="1">
      <alignment horizontal="justify" vertical="justify" wrapText="1"/>
    </xf>
    <xf numFmtId="0" fontId="0" fillId="0" borderId="26" xfId="0" applyBorder="1" applyAlignment="1">
      <alignment horizontal="justify" vertical="justify" wrapText="1"/>
    </xf>
    <xf numFmtId="0" fontId="0" fillId="0" borderId="36" xfId="0" applyBorder="1" applyAlignment="1">
      <alignment horizontal="justify" vertical="justify" wrapText="1"/>
    </xf>
    <xf numFmtId="0" fontId="0" fillId="0" borderId="32" xfId="0" applyBorder="1" applyAlignment="1">
      <alignment horizontal="justify" vertical="justify" wrapText="1"/>
    </xf>
    <xf numFmtId="0" fontId="0" fillId="0" borderId="37" xfId="0" applyBorder="1" applyAlignment="1">
      <alignment horizontal="justify" vertical="justify" wrapText="1"/>
    </xf>
    <xf numFmtId="0" fontId="0" fillId="0" borderId="28"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left" wrapText="1"/>
    </xf>
    <xf numFmtId="0" fontId="0" fillId="0" borderId="25"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an.cono@cundinamarca.gov.co" TargetMode="External" /><Relationship Id="rId2" Type="http://schemas.openxmlformats.org/officeDocument/2006/relationships/hyperlink" Target="mailto:ivan.cono@cundinamarca.gov.co" TargetMode="External" /><Relationship Id="rId3" Type="http://schemas.openxmlformats.org/officeDocument/2006/relationships/hyperlink" Target="mailto:ivan.cono@cundinamarca.gov.co" TargetMode="External" /><Relationship Id="rId4" Type="http://schemas.openxmlformats.org/officeDocument/2006/relationships/hyperlink" Target="mailto:ivan.cono@cundinamarca.gov.co" TargetMode="External" /><Relationship Id="rId5" Type="http://schemas.openxmlformats.org/officeDocument/2006/relationships/hyperlink" Target="mailto:ivan.cono@cundinamarca.gov.co" TargetMode="External" /><Relationship Id="rId6" Type="http://schemas.openxmlformats.org/officeDocument/2006/relationships/hyperlink" Target="mailto:ivan.cono@cundinamarca.gov.co" TargetMode="External" /><Relationship Id="rId7" Type="http://schemas.openxmlformats.org/officeDocument/2006/relationships/hyperlink" Target="mailto:ivan.cono@cundinamarca.gov.co" TargetMode="External" /><Relationship Id="rId8" Type="http://schemas.openxmlformats.org/officeDocument/2006/relationships/hyperlink" Target="mailto:ivan.cono@cundinamarca.gov.co" TargetMode="External" /><Relationship Id="rId9" Type="http://schemas.openxmlformats.org/officeDocument/2006/relationships/hyperlink" Target="mailto:ivan.cono@cundinamarca.gov.co" TargetMode="External" /><Relationship Id="rId10" Type="http://schemas.openxmlformats.org/officeDocument/2006/relationships/hyperlink" Target="mailto:ivan.cono@cundinamarca.gov.co" TargetMode="External" /></Relationships>
</file>

<file path=xl/worksheets/sheet1.xml><?xml version="1.0" encoding="utf-8"?>
<worksheet xmlns="http://schemas.openxmlformats.org/spreadsheetml/2006/main" xmlns:r="http://schemas.openxmlformats.org/officeDocument/2006/relationships">
  <dimension ref="A1:Q71"/>
  <sheetViews>
    <sheetView tabSelected="1" zoomScalePageLayoutView="80" workbookViewId="0" topLeftCell="A1">
      <selection activeCell="A1" sqref="A1"/>
    </sheetView>
  </sheetViews>
  <sheetFormatPr defaultColWidth="11.421875" defaultRowHeight="15"/>
  <cols>
    <col min="1" max="1" width="22.421875" style="1" customWidth="1"/>
    <col min="2" max="2" width="66.421875" style="1" customWidth="1"/>
    <col min="3" max="3" width="18.421875" style="1" bestFit="1" customWidth="1"/>
    <col min="4" max="4" width="15.140625" style="1" customWidth="1"/>
    <col min="5" max="5" width="17.421875" style="1" customWidth="1"/>
    <col min="6" max="6" width="10.8515625" style="1" customWidth="1"/>
    <col min="7" max="7" width="17.140625" style="1" bestFit="1" customWidth="1"/>
    <col min="8" max="8" width="19.421875" style="1" bestFit="1" customWidth="1"/>
    <col min="9" max="9" width="16.140625" style="1" bestFit="1" customWidth="1"/>
    <col min="10" max="10" width="16.7109375" style="1" customWidth="1"/>
    <col min="11" max="11" width="47.140625" style="1" customWidth="1"/>
    <col min="12" max="12" width="14.00390625" style="1" customWidth="1"/>
    <col min="13" max="13" width="42.421875" style="1" customWidth="1"/>
    <col min="14" max="16384" width="10.8515625" style="1" customWidth="1"/>
  </cols>
  <sheetData>
    <row r="1" ht="15">
      <c r="A1" s="4" t="s">
        <v>101</v>
      </c>
    </row>
    <row r="2" ht="15">
      <c r="A2" s="4"/>
    </row>
    <row r="3" ht="15.75" thickBot="1">
      <c r="A3" s="4" t="s">
        <v>0</v>
      </c>
    </row>
    <row r="4" spans="1:8" ht="15.75">
      <c r="A4" s="3" t="s">
        <v>1</v>
      </c>
      <c r="B4" s="47" t="s">
        <v>40</v>
      </c>
      <c r="C4" s="48"/>
      <c r="E4" s="55" t="s">
        <v>22</v>
      </c>
      <c r="F4" s="56"/>
      <c r="G4" s="56"/>
      <c r="H4" s="57"/>
    </row>
    <row r="5" spans="1:8" ht="15.75">
      <c r="A5" s="2" t="s">
        <v>2</v>
      </c>
      <c r="B5" s="49" t="s">
        <v>45</v>
      </c>
      <c r="C5" s="50"/>
      <c r="E5" s="58"/>
      <c r="F5" s="59"/>
      <c r="G5" s="59"/>
      <c r="H5" s="60"/>
    </row>
    <row r="6" spans="1:8" ht="15.75">
      <c r="A6" s="2" t="s">
        <v>3</v>
      </c>
      <c r="B6" s="51">
        <v>9262008</v>
      </c>
      <c r="C6" s="52"/>
      <c r="E6" s="58"/>
      <c r="F6" s="59"/>
      <c r="G6" s="59"/>
      <c r="H6" s="60"/>
    </row>
    <row r="7" spans="1:8" ht="15.75">
      <c r="A7" s="2" t="s">
        <v>15</v>
      </c>
      <c r="B7" s="53" t="s">
        <v>41</v>
      </c>
      <c r="C7" s="54"/>
      <c r="E7" s="58"/>
      <c r="F7" s="59"/>
      <c r="G7" s="59"/>
      <c r="H7" s="60"/>
    </row>
    <row r="8" spans="1:8" ht="60" customHeight="1">
      <c r="A8" s="6" t="s">
        <v>17</v>
      </c>
      <c r="B8" s="64" t="s">
        <v>42</v>
      </c>
      <c r="C8" s="65"/>
      <c r="E8" s="61"/>
      <c r="F8" s="62"/>
      <c r="G8" s="62"/>
      <c r="H8" s="63"/>
    </row>
    <row r="9" spans="1:8" ht="59.25" customHeight="1">
      <c r="A9" s="6" t="s">
        <v>4</v>
      </c>
      <c r="B9" s="66" t="s">
        <v>46</v>
      </c>
      <c r="C9" s="67"/>
      <c r="E9" s="35" t="s">
        <v>21</v>
      </c>
      <c r="F9" s="36"/>
      <c r="G9" s="36"/>
      <c r="H9" s="37"/>
    </row>
    <row r="10" spans="1:8" ht="30" customHeight="1">
      <c r="A10" s="2" t="s">
        <v>5</v>
      </c>
      <c r="B10" s="68" t="s">
        <v>43</v>
      </c>
      <c r="C10" s="69"/>
      <c r="E10" s="38"/>
      <c r="F10" s="39"/>
      <c r="G10" s="39"/>
      <c r="H10" s="40"/>
    </row>
    <row r="11" spans="1:8" ht="15">
      <c r="A11" s="70" t="s">
        <v>18</v>
      </c>
      <c r="B11" s="71"/>
      <c r="C11" s="5">
        <v>150184594613.83316</v>
      </c>
      <c r="D11" s="30">
        <v>181357</v>
      </c>
      <c r="E11" s="38"/>
      <c r="F11" s="39"/>
      <c r="G11" s="39"/>
      <c r="H11" s="40"/>
    </row>
    <row r="12" spans="1:8" ht="15">
      <c r="A12" s="70" t="s">
        <v>19</v>
      </c>
      <c r="B12" s="71"/>
      <c r="C12" s="5">
        <f>D12*450</f>
        <v>372652200</v>
      </c>
      <c r="D12" s="30">
        <v>828116</v>
      </c>
      <c r="E12" s="38"/>
      <c r="F12" s="39"/>
      <c r="G12" s="39"/>
      <c r="H12" s="40"/>
    </row>
    <row r="13" spans="1:8" ht="15.75" thickBot="1">
      <c r="A13" s="72" t="s">
        <v>20</v>
      </c>
      <c r="B13" s="73"/>
      <c r="C13" s="31">
        <f>C12*0.1</f>
        <v>37265220</v>
      </c>
      <c r="D13" s="29"/>
      <c r="E13" s="41"/>
      <c r="F13" s="42"/>
      <c r="G13" s="42"/>
      <c r="H13" s="43"/>
    </row>
    <row r="14" spans="1:3" ht="15">
      <c r="A14" s="10"/>
      <c r="B14" s="10"/>
      <c r="C14" s="9"/>
    </row>
    <row r="15" spans="1:3" ht="15.75" thickBot="1">
      <c r="A15" s="44" t="s">
        <v>14</v>
      </c>
      <c r="B15" s="44"/>
      <c r="C15" s="44"/>
    </row>
    <row r="16" spans="1:11" ht="75" customHeight="1">
      <c r="A16" s="11" t="s">
        <v>23</v>
      </c>
      <c r="B16" s="12" t="s">
        <v>6</v>
      </c>
      <c r="C16" s="12" t="s">
        <v>16</v>
      </c>
      <c r="D16" s="7" t="s">
        <v>7</v>
      </c>
      <c r="E16" s="7" t="s">
        <v>8</v>
      </c>
      <c r="F16" s="7" t="s">
        <v>9</v>
      </c>
      <c r="G16" s="7" t="s">
        <v>44</v>
      </c>
      <c r="H16" s="7" t="s">
        <v>10</v>
      </c>
      <c r="I16" s="7" t="s">
        <v>11</v>
      </c>
      <c r="J16" s="7" t="s">
        <v>12</v>
      </c>
      <c r="K16" s="8" t="s">
        <v>13</v>
      </c>
    </row>
    <row r="17" spans="1:17" ht="82.5" customHeight="1">
      <c r="A17" s="13" t="s">
        <v>28</v>
      </c>
      <c r="B17" s="14" t="s">
        <v>49</v>
      </c>
      <c r="C17" s="15">
        <v>43467</v>
      </c>
      <c r="D17" s="16" t="s">
        <v>50</v>
      </c>
      <c r="E17" s="16" t="s">
        <v>48</v>
      </c>
      <c r="F17" s="16">
        <v>1</v>
      </c>
      <c r="G17" s="17">
        <v>71184000</v>
      </c>
      <c r="H17" s="17">
        <f>G17</f>
        <v>71184000</v>
      </c>
      <c r="I17" s="18">
        <v>0</v>
      </c>
      <c r="J17" s="18">
        <v>0</v>
      </c>
      <c r="K17" s="19">
        <v>0</v>
      </c>
      <c r="L17" s="20">
        <v>0</v>
      </c>
      <c r="M17" s="20"/>
      <c r="N17" s="20" t="s">
        <v>25</v>
      </c>
      <c r="O17" s="20" t="s">
        <v>26</v>
      </c>
      <c r="P17" s="20">
        <v>7491963</v>
      </c>
      <c r="Q17" s="20" t="s">
        <v>27</v>
      </c>
    </row>
    <row r="18" spans="1:17" ht="97.5" customHeight="1">
      <c r="A18" s="13" t="s">
        <v>28</v>
      </c>
      <c r="B18" s="14" t="s">
        <v>51</v>
      </c>
      <c r="C18" s="15">
        <v>43467</v>
      </c>
      <c r="D18" s="16" t="s">
        <v>50</v>
      </c>
      <c r="E18" s="16" t="s">
        <v>48</v>
      </c>
      <c r="F18" s="16">
        <v>1</v>
      </c>
      <c r="G18" s="17">
        <v>135983680</v>
      </c>
      <c r="H18" s="17">
        <f aca="true" t="shared" si="0" ref="H18:H55">G18</f>
        <v>135983680</v>
      </c>
      <c r="I18" s="18">
        <v>0</v>
      </c>
      <c r="J18" s="18">
        <v>0</v>
      </c>
      <c r="K18" s="19">
        <v>0</v>
      </c>
      <c r="L18" s="20">
        <v>0</v>
      </c>
      <c r="M18" s="20"/>
      <c r="N18" s="20" t="s">
        <v>25</v>
      </c>
      <c r="O18" s="20" t="s">
        <v>26</v>
      </c>
      <c r="P18" s="20">
        <v>7491963</v>
      </c>
      <c r="Q18" s="20" t="s">
        <v>27</v>
      </c>
    </row>
    <row r="19" spans="1:17" ht="75" customHeight="1">
      <c r="A19" s="13" t="s">
        <v>28</v>
      </c>
      <c r="B19" s="14" t="s">
        <v>52</v>
      </c>
      <c r="C19" s="15">
        <v>43467</v>
      </c>
      <c r="D19" s="16" t="s">
        <v>50</v>
      </c>
      <c r="E19" s="16" t="s">
        <v>48</v>
      </c>
      <c r="F19" s="16">
        <v>1</v>
      </c>
      <c r="G19" s="17">
        <v>147341040</v>
      </c>
      <c r="H19" s="17">
        <f t="shared" si="0"/>
        <v>147341040</v>
      </c>
      <c r="I19" s="18">
        <v>0</v>
      </c>
      <c r="J19" s="18">
        <v>0</v>
      </c>
      <c r="K19" s="19">
        <v>0</v>
      </c>
      <c r="L19" s="20">
        <v>0</v>
      </c>
      <c r="M19" s="20"/>
      <c r="N19" s="20" t="s">
        <v>25</v>
      </c>
      <c r="O19" s="20" t="s">
        <v>26</v>
      </c>
      <c r="P19" s="20">
        <v>7491963</v>
      </c>
      <c r="Q19" s="20" t="s">
        <v>27</v>
      </c>
    </row>
    <row r="20" spans="1:17" ht="60">
      <c r="A20" s="13" t="s">
        <v>28</v>
      </c>
      <c r="B20" s="14" t="s">
        <v>53</v>
      </c>
      <c r="C20" s="15">
        <v>43467</v>
      </c>
      <c r="D20" s="16" t="s">
        <v>50</v>
      </c>
      <c r="E20" s="16" t="s">
        <v>48</v>
      </c>
      <c r="F20" s="16">
        <v>1</v>
      </c>
      <c r="G20" s="17">
        <v>98141680</v>
      </c>
      <c r="H20" s="17">
        <f t="shared" si="0"/>
        <v>98141680</v>
      </c>
      <c r="I20" s="18">
        <v>0</v>
      </c>
      <c r="J20" s="18">
        <v>0</v>
      </c>
      <c r="K20" s="19">
        <v>0</v>
      </c>
      <c r="L20" s="20">
        <v>0</v>
      </c>
      <c r="M20" s="20"/>
      <c r="N20" s="20" t="s">
        <v>25</v>
      </c>
      <c r="O20" s="20" t="s">
        <v>26</v>
      </c>
      <c r="P20" s="20">
        <v>7491963</v>
      </c>
      <c r="Q20" s="20" t="s">
        <v>27</v>
      </c>
    </row>
    <row r="21" spans="1:17" ht="90">
      <c r="A21" s="13" t="s">
        <v>28</v>
      </c>
      <c r="B21" s="14" t="s">
        <v>54</v>
      </c>
      <c r="C21" s="15">
        <v>43467</v>
      </c>
      <c r="D21" s="16" t="s">
        <v>50</v>
      </c>
      <c r="E21" s="16" t="s">
        <v>48</v>
      </c>
      <c r="F21" s="16">
        <v>1</v>
      </c>
      <c r="G21" s="17">
        <v>64400000</v>
      </c>
      <c r="H21" s="17">
        <f t="shared" si="0"/>
        <v>64400000</v>
      </c>
      <c r="I21" s="18">
        <v>0</v>
      </c>
      <c r="J21" s="18">
        <v>0</v>
      </c>
      <c r="K21" s="19">
        <v>0</v>
      </c>
      <c r="L21" s="20">
        <v>0</v>
      </c>
      <c r="M21" s="20"/>
      <c r="N21" s="20" t="s">
        <v>25</v>
      </c>
      <c r="O21" s="20" t="s">
        <v>26</v>
      </c>
      <c r="P21" s="20">
        <v>7491963</v>
      </c>
      <c r="Q21" s="20" t="s">
        <v>27</v>
      </c>
    </row>
    <row r="22" spans="1:17" ht="60">
      <c r="A22" s="13" t="s">
        <v>28</v>
      </c>
      <c r="B22" s="14" t="s">
        <v>55</v>
      </c>
      <c r="C22" s="15">
        <v>43467</v>
      </c>
      <c r="D22" s="16" t="s">
        <v>50</v>
      </c>
      <c r="E22" s="16" t="s">
        <v>48</v>
      </c>
      <c r="F22" s="16">
        <v>1</v>
      </c>
      <c r="G22" s="17">
        <v>84708960</v>
      </c>
      <c r="H22" s="17">
        <f t="shared" si="0"/>
        <v>84708960</v>
      </c>
      <c r="I22" s="18">
        <v>0</v>
      </c>
      <c r="J22" s="18">
        <v>0</v>
      </c>
      <c r="K22" s="19">
        <v>0</v>
      </c>
      <c r="L22" s="20">
        <v>0</v>
      </c>
      <c r="M22" s="20"/>
      <c r="N22" s="20" t="s">
        <v>25</v>
      </c>
      <c r="O22" s="20" t="s">
        <v>26</v>
      </c>
      <c r="P22" s="20">
        <v>7491963</v>
      </c>
      <c r="Q22" s="20" t="s">
        <v>27</v>
      </c>
    </row>
    <row r="23" spans="1:17" ht="60">
      <c r="A23" s="13" t="s">
        <v>28</v>
      </c>
      <c r="B23" s="14" t="s">
        <v>56</v>
      </c>
      <c r="C23" s="15">
        <v>43467</v>
      </c>
      <c r="D23" s="16" t="s">
        <v>50</v>
      </c>
      <c r="E23" s="16" t="s">
        <v>48</v>
      </c>
      <c r="F23" s="16">
        <v>1</v>
      </c>
      <c r="G23" s="17">
        <v>84708960</v>
      </c>
      <c r="H23" s="17">
        <f t="shared" si="0"/>
        <v>84708960</v>
      </c>
      <c r="I23" s="18">
        <v>0</v>
      </c>
      <c r="J23" s="18">
        <v>0</v>
      </c>
      <c r="K23" s="19">
        <v>0</v>
      </c>
      <c r="L23" s="20">
        <v>0</v>
      </c>
      <c r="M23" s="20"/>
      <c r="N23" s="20" t="s">
        <v>25</v>
      </c>
      <c r="O23" s="20" t="s">
        <v>26</v>
      </c>
      <c r="P23" s="20">
        <v>7491963</v>
      </c>
      <c r="Q23" s="20" t="s">
        <v>27</v>
      </c>
    </row>
    <row r="24" spans="1:17" ht="90">
      <c r="A24" s="21" t="s">
        <v>28</v>
      </c>
      <c r="B24" s="14" t="s">
        <v>57</v>
      </c>
      <c r="C24" s="15">
        <v>43467</v>
      </c>
      <c r="D24" s="16" t="s">
        <v>50</v>
      </c>
      <c r="E24" s="16" t="s">
        <v>48</v>
      </c>
      <c r="F24" s="22">
        <v>1</v>
      </c>
      <c r="G24" s="17">
        <v>71184000</v>
      </c>
      <c r="H24" s="17">
        <f t="shared" si="0"/>
        <v>71184000</v>
      </c>
      <c r="I24" s="18">
        <v>0</v>
      </c>
      <c r="J24" s="18">
        <v>0</v>
      </c>
      <c r="K24" s="23">
        <v>0</v>
      </c>
      <c r="L24" s="20">
        <v>0</v>
      </c>
      <c r="M24" s="20"/>
      <c r="N24" s="20" t="s">
        <v>25</v>
      </c>
      <c r="O24" s="20" t="s">
        <v>26</v>
      </c>
      <c r="P24" s="20">
        <v>7491963</v>
      </c>
      <c r="Q24" s="20" t="s">
        <v>27</v>
      </c>
    </row>
    <row r="25" spans="1:17" ht="120">
      <c r="A25" s="21" t="s">
        <v>28</v>
      </c>
      <c r="B25" s="14" t="s">
        <v>58</v>
      </c>
      <c r="C25" s="15">
        <v>43467</v>
      </c>
      <c r="D25" s="16" t="s">
        <v>50</v>
      </c>
      <c r="E25" s="16" t="s">
        <v>48</v>
      </c>
      <c r="F25" s="16">
        <v>1</v>
      </c>
      <c r="G25" s="17">
        <v>147341040</v>
      </c>
      <c r="H25" s="17">
        <f t="shared" si="0"/>
        <v>147341040</v>
      </c>
      <c r="I25" s="18"/>
      <c r="J25" s="18"/>
      <c r="K25" s="24"/>
      <c r="L25" s="24"/>
      <c r="M25" s="24"/>
      <c r="N25" s="24"/>
      <c r="O25" s="24"/>
      <c r="P25" s="24"/>
      <c r="Q25" s="24"/>
    </row>
    <row r="26" spans="1:17" ht="75">
      <c r="A26" s="21" t="s">
        <v>28</v>
      </c>
      <c r="B26" s="14" t="s">
        <v>59</v>
      </c>
      <c r="C26" s="15">
        <v>43467</v>
      </c>
      <c r="D26" s="16" t="s">
        <v>50</v>
      </c>
      <c r="E26" s="16" t="s">
        <v>48</v>
      </c>
      <c r="F26" s="16">
        <v>1</v>
      </c>
      <c r="G26" s="17">
        <v>71184000</v>
      </c>
      <c r="H26" s="17">
        <f t="shared" si="0"/>
        <v>71184000</v>
      </c>
      <c r="I26" s="18"/>
      <c r="J26" s="18"/>
      <c r="K26" s="24"/>
      <c r="L26" s="24"/>
      <c r="M26" s="24"/>
      <c r="N26" s="24"/>
      <c r="O26" s="24"/>
      <c r="P26" s="24"/>
      <c r="Q26" s="24"/>
    </row>
    <row r="27" spans="1:17" ht="51" customHeight="1">
      <c r="A27" s="24" t="s">
        <v>28</v>
      </c>
      <c r="B27" s="14" t="s">
        <v>70</v>
      </c>
      <c r="C27" s="15">
        <v>43467</v>
      </c>
      <c r="D27" s="16" t="s">
        <v>50</v>
      </c>
      <c r="E27" s="16" t="s">
        <v>48</v>
      </c>
      <c r="F27" s="16">
        <v>1</v>
      </c>
      <c r="G27" s="17">
        <v>64400000</v>
      </c>
      <c r="H27" s="17">
        <f>G27</f>
        <v>64400000</v>
      </c>
      <c r="I27" s="18">
        <v>0</v>
      </c>
      <c r="J27" s="18">
        <v>0</v>
      </c>
      <c r="K27" s="24">
        <v>0</v>
      </c>
      <c r="L27" s="24">
        <v>0</v>
      </c>
      <c r="M27" s="24"/>
      <c r="N27" s="24" t="s">
        <v>25</v>
      </c>
      <c r="O27" s="24" t="s">
        <v>26</v>
      </c>
      <c r="P27" s="24">
        <v>7491963</v>
      </c>
      <c r="Q27" s="24" t="s">
        <v>27</v>
      </c>
    </row>
    <row r="28" spans="1:17" ht="69" customHeight="1">
      <c r="A28" s="24" t="s">
        <v>28</v>
      </c>
      <c r="B28" s="14" t="s">
        <v>60</v>
      </c>
      <c r="C28" s="15">
        <v>43467</v>
      </c>
      <c r="D28" s="16" t="s">
        <v>50</v>
      </c>
      <c r="E28" s="16" t="s">
        <v>48</v>
      </c>
      <c r="F28" s="16">
        <v>1</v>
      </c>
      <c r="G28" s="17">
        <v>98141680</v>
      </c>
      <c r="H28" s="17">
        <f t="shared" si="0"/>
        <v>98141680</v>
      </c>
      <c r="I28" s="18">
        <v>0</v>
      </c>
      <c r="J28" s="18">
        <v>0</v>
      </c>
      <c r="K28" s="24">
        <v>0</v>
      </c>
      <c r="L28" s="24">
        <v>0</v>
      </c>
      <c r="M28" s="24"/>
      <c r="N28" s="24" t="s">
        <v>25</v>
      </c>
      <c r="O28" s="24" t="s">
        <v>26</v>
      </c>
      <c r="P28" s="24">
        <v>7491963</v>
      </c>
      <c r="Q28" s="24" t="s">
        <v>27</v>
      </c>
    </row>
    <row r="29" spans="1:17" ht="78" customHeight="1">
      <c r="A29" s="24" t="s">
        <v>28</v>
      </c>
      <c r="B29" s="14" t="s">
        <v>62</v>
      </c>
      <c r="C29" s="15">
        <v>43467</v>
      </c>
      <c r="D29" s="16" t="s">
        <v>50</v>
      </c>
      <c r="E29" s="16" t="s">
        <v>48</v>
      </c>
      <c r="F29" s="16">
        <v>1</v>
      </c>
      <c r="G29" s="17">
        <v>71184000</v>
      </c>
      <c r="H29" s="17">
        <f t="shared" si="0"/>
        <v>71184000</v>
      </c>
      <c r="I29" s="18">
        <v>0</v>
      </c>
      <c r="J29" s="18">
        <v>0</v>
      </c>
      <c r="K29" s="24">
        <v>0</v>
      </c>
      <c r="L29" s="24">
        <v>0</v>
      </c>
      <c r="M29" s="24"/>
      <c r="N29" s="24" t="s">
        <v>25</v>
      </c>
      <c r="O29" s="24" t="s">
        <v>26</v>
      </c>
      <c r="P29" s="24">
        <v>7491963</v>
      </c>
      <c r="Q29" s="24" t="s">
        <v>27</v>
      </c>
    </row>
    <row r="30" spans="1:17" ht="60">
      <c r="A30" s="24" t="s">
        <v>28</v>
      </c>
      <c r="B30" s="14" t="s">
        <v>61</v>
      </c>
      <c r="C30" s="15">
        <v>43467</v>
      </c>
      <c r="D30" s="16" t="s">
        <v>50</v>
      </c>
      <c r="E30" s="16" t="s">
        <v>48</v>
      </c>
      <c r="F30" s="16">
        <v>1</v>
      </c>
      <c r="G30" s="17">
        <v>20633024</v>
      </c>
      <c r="H30" s="17">
        <f t="shared" si="0"/>
        <v>20633024</v>
      </c>
      <c r="I30" s="18">
        <v>0</v>
      </c>
      <c r="J30" s="18">
        <v>0</v>
      </c>
      <c r="K30" s="24">
        <v>0</v>
      </c>
      <c r="L30" s="24">
        <v>0</v>
      </c>
      <c r="M30" s="24"/>
      <c r="N30" s="24" t="s">
        <v>25</v>
      </c>
      <c r="O30" s="24" t="s">
        <v>26</v>
      </c>
      <c r="P30" s="24">
        <v>7491963</v>
      </c>
      <c r="Q30" s="24" t="s">
        <v>27</v>
      </c>
    </row>
    <row r="31" spans="1:17" ht="75">
      <c r="A31" s="24" t="s">
        <v>28</v>
      </c>
      <c r="B31" s="14" t="s">
        <v>63</v>
      </c>
      <c r="C31" s="15">
        <v>43467</v>
      </c>
      <c r="D31" s="16" t="s">
        <v>50</v>
      </c>
      <c r="E31" s="16" t="s">
        <v>48</v>
      </c>
      <c r="F31" s="16">
        <v>1</v>
      </c>
      <c r="G31" s="17">
        <v>71184000</v>
      </c>
      <c r="H31" s="17">
        <f t="shared" si="0"/>
        <v>71184000</v>
      </c>
      <c r="I31" s="18">
        <v>0</v>
      </c>
      <c r="J31" s="18">
        <v>0</v>
      </c>
      <c r="K31" s="24">
        <v>0</v>
      </c>
      <c r="L31" s="24">
        <v>0</v>
      </c>
      <c r="M31" s="24"/>
      <c r="N31" s="24" t="s">
        <v>25</v>
      </c>
      <c r="O31" s="24" t="s">
        <v>26</v>
      </c>
      <c r="P31" s="24">
        <v>7491963</v>
      </c>
      <c r="Q31" s="24" t="s">
        <v>27</v>
      </c>
    </row>
    <row r="32" spans="1:17" ht="90">
      <c r="A32" s="24" t="s">
        <v>28</v>
      </c>
      <c r="B32" s="14" t="s">
        <v>64</v>
      </c>
      <c r="C32" s="15">
        <v>43467</v>
      </c>
      <c r="D32" s="16" t="s">
        <v>50</v>
      </c>
      <c r="E32" s="16" t="s">
        <v>48</v>
      </c>
      <c r="F32" s="16">
        <v>1</v>
      </c>
      <c r="G32" s="17">
        <v>11312000</v>
      </c>
      <c r="H32" s="17">
        <f t="shared" si="0"/>
        <v>11312000</v>
      </c>
      <c r="I32" s="18">
        <v>0</v>
      </c>
      <c r="J32" s="18">
        <v>0</v>
      </c>
      <c r="K32" s="24">
        <v>0</v>
      </c>
      <c r="L32" s="24">
        <v>0</v>
      </c>
      <c r="M32" s="24"/>
      <c r="N32" s="24" t="s">
        <v>25</v>
      </c>
      <c r="O32" s="24" t="s">
        <v>26</v>
      </c>
      <c r="P32" s="24">
        <v>7491963</v>
      </c>
      <c r="Q32" s="24" t="s">
        <v>27</v>
      </c>
    </row>
    <row r="33" spans="1:17" ht="105">
      <c r="A33" s="24" t="s">
        <v>28</v>
      </c>
      <c r="B33" s="14" t="s">
        <v>65</v>
      </c>
      <c r="C33" s="15">
        <v>43467</v>
      </c>
      <c r="D33" s="16" t="s">
        <v>50</v>
      </c>
      <c r="E33" s="16" t="s">
        <v>48</v>
      </c>
      <c r="F33" s="16">
        <v>1</v>
      </c>
      <c r="G33" s="17">
        <v>71184000</v>
      </c>
      <c r="H33" s="17">
        <f t="shared" si="0"/>
        <v>71184000</v>
      </c>
      <c r="I33" s="18">
        <v>0</v>
      </c>
      <c r="J33" s="18">
        <v>0</v>
      </c>
      <c r="K33" s="24">
        <v>0</v>
      </c>
      <c r="L33" s="24">
        <v>0</v>
      </c>
      <c r="M33" s="24"/>
      <c r="N33" s="24" t="s">
        <v>25</v>
      </c>
      <c r="O33" s="24" t="s">
        <v>26</v>
      </c>
      <c r="P33" s="24">
        <v>7491963</v>
      </c>
      <c r="Q33" s="24" t="s">
        <v>27</v>
      </c>
    </row>
    <row r="34" spans="1:17" ht="75">
      <c r="A34" s="24" t="s">
        <v>28</v>
      </c>
      <c r="B34" s="14" t="s">
        <v>66</v>
      </c>
      <c r="C34" s="15">
        <v>43467</v>
      </c>
      <c r="D34" s="16" t="s">
        <v>50</v>
      </c>
      <c r="E34" s="16" t="s">
        <v>48</v>
      </c>
      <c r="F34" s="16">
        <v>1</v>
      </c>
      <c r="G34" s="17">
        <v>71184000</v>
      </c>
      <c r="H34" s="17">
        <f t="shared" si="0"/>
        <v>71184000</v>
      </c>
      <c r="I34" s="18"/>
      <c r="J34" s="18"/>
      <c r="K34" s="24"/>
      <c r="L34" s="24"/>
      <c r="M34" s="24"/>
      <c r="N34" s="24"/>
      <c r="O34" s="24"/>
      <c r="P34" s="24"/>
      <c r="Q34" s="24"/>
    </row>
    <row r="35" spans="1:17" ht="75">
      <c r="A35" s="24" t="s">
        <v>28</v>
      </c>
      <c r="B35" s="14" t="s">
        <v>67</v>
      </c>
      <c r="C35" s="15">
        <v>43467</v>
      </c>
      <c r="D35" s="16" t="s">
        <v>50</v>
      </c>
      <c r="E35" s="16" t="s">
        <v>48</v>
      </c>
      <c r="F35" s="16">
        <v>1</v>
      </c>
      <c r="G35" s="17">
        <v>71184000</v>
      </c>
      <c r="H35" s="17">
        <f t="shared" si="0"/>
        <v>71184000</v>
      </c>
      <c r="I35" s="18"/>
      <c r="J35" s="18"/>
      <c r="K35" s="24"/>
      <c r="L35" s="24"/>
      <c r="M35" s="24"/>
      <c r="N35" s="24"/>
      <c r="O35" s="24"/>
      <c r="P35" s="24"/>
      <c r="Q35" s="24"/>
    </row>
    <row r="36" spans="1:17" ht="75">
      <c r="A36" s="24" t="s">
        <v>28</v>
      </c>
      <c r="B36" s="14" t="s">
        <v>68</v>
      </c>
      <c r="C36" s="15">
        <v>43467</v>
      </c>
      <c r="D36" s="16" t="s">
        <v>50</v>
      </c>
      <c r="E36" s="16" t="s">
        <v>48</v>
      </c>
      <c r="F36" s="16">
        <v>1</v>
      </c>
      <c r="G36" s="17">
        <v>71184000</v>
      </c>
      <c r="H36" s="17">
        <f t="shared" si="0"/>
        <v>71184000</v>
      </c>
      <c r="I36" s="18"/>
      <c r="J36" s="18"/>
      <c r="K36" s="24"/>
      <c r="L36" s="24"/>
      <c r="M36" s="24"/>
      <c r="N36" s="24"/>
      <c r="O36" s="24"/>
      <c r="P36" s="24"/>
      <c r="Q36" s="24"/>
    </row>
    <row r="37" spans="1:17" ht="75">
      <c r="A37" s="24" t="s">
        <v>28</v>
      </c>
      <c r="B37" s="14" t="s">
        <v>69</v>
      </c>
      <c r="C37" s="15">
        <v>43467</v>
      </c>
      <c r="D37" s="16" t="s">
        <v>50</v>
      </c>
      <c r="E37" s="16" t="s">
        <v>48</v>
      </c>
      <c r="F37" s="16">
        <v>1</v>
      </c>
      <c r="G37" s="17">
        <v>71184000</v>
      </c>
      <c r="H37" s="17">
        <f t="shared" si="0"/>
        <v>71184000</v>
      </c>
      <c r="I37" s="18"/>
      <c r="J37" s="18"/>
      <c r="K37" s="24"/>
      <c r="L37" s="24"/>
      <c r="M37" s="24"/>
      <c r="N37" s="24"/>
      <c r="O37" s="24"/>
      <c r="P37" s="24"/>
      <c r="Q37" s="24"/>
    </row>
    <row r="38" spans="1:17" ht="45" customHeight="1">
      <c r="A38" s="25">
        <v>84111503</v>
      </c>
      <c r="B38" s="14" t="s">
        <v>97</v>
      </c>
      <c r="C38" s="15">
        <v>43480</v>
      </c>
      <c r="D38" s="16" t="s">
        <v>24</v>
      </c>
      <c r="E38" s="16" t="s">
        <v>48</v>
      </c>
      <c r="F38" s="16">
        <v>1</v>
      </c>
      <c r="G38" s="17">
        <v>84000000</v>
      </c>
      <c r="H38" s="17">
        <f t="shared" si="0"/>
        <v>84000000</v>
      </c>
      <c r="I38" s="18"/>
      <c r="J38" s="18"/>
      <c r="K38" s="24"/>
      <c r="L38" s="24"/>
      <c r="M38" s="24"/>
      <c r="N38" s="24"/>
      <c r="O38" s="24"/>
      <c r="P38" s="24"/>
      <c r="Q38" s="24"/>
    </row>
    <row r="39" spans="1:17" ht="105">
      <c r="A39" s="24" t="s">
        <v>34</v>
      </c>
      <c r="B39" s="14" t="s">
        <v>35</v>
      </c>
      <c r="C39" s="15">
        <v>43480</v>
      </c>
      <c r="D39" s="16" t="s">
        <v>47</v>
      </c>
      <c r="E39" s="16" t="s">
        <v>48</v>
      </c>
      <c r="F39" s="16">
        <v>1</v>
      </c>
      <c r="G39" s="17">
        <v>29262273</v>
      </c>
      <c r="H39" s="17">
        <f>G39</f>
        <v>29262273</v>
      </c>
      <c r="I39" s="18">
        <v>0</v>
      </c>
      <c r="J39" s="18">
        <v>0</v>
      </c>
      <c r="K39" s="24">
        <v>0</v>
      </c>
      <c r="L39" s="24">
        <v>0</v>
      </c>
      <c r="M39" s="24"/>
      <c r="N39" s="24" t="s">
        <v>25</v>
      </c>
      <c r="O39" s="24" t="s">
        <v>26</v>
      </c>
      <c r="P39" s="24">
        <v>7491963</v>
      </c>
      <c r="Q39" s="24" t="s">
        <v>27</v>
      </c>
    </row>
    <row r="40" spans="1:17" ht="60">
      <c r="A40" s="24" t="s">
        <v>30</v>
      </c>
      <c r="B40" s="14" t="s">
        <v>31</v>
      </c>
      <c r="C40" s="15">
        <v>43480</v>
      </c>
      <c r="D40" s="16" t="s">
        <v>24</v>
      </c>
      <c r="E40" s="16" t="s">
        <v>48</v>
      </c>
      <c r="F40" s="16">
        <v>1</v>
      </c>
      <c r="G40" s="17">
        <v>154237571</v>
      </c>
      <c r="H40" s="17">
        <f>G40</f>
        <v>154237571</v>
      </c>
      <c r="I40" s="18">
        <v>0</v>
      </c>
      <c r="J40" s="18">
        <v>0</v>
      </c>
      <c r="K40" s="24">
        <v>0</v>
      </c>
      <c r="L40" s="24">
        <v>0</v>
      </c>
      <c r="M40" s="24"/>
      <c r="N40" s="24" t="s">
        <v>25</v>
      </c>
      <c r="O40" s="24" t="s">
        <v>26</v>
      </c>
      <c r="P40" s="24">
        <v>7491963</v>
      </c>
      <c r="Q40" s="24" t="s">
        <v>27</v>
      </c>
    </row>
    <row r="41" spans="1:17" ht="60">
      <c r="A41" s="24"/>
      <c r="B41" s="14" t="s">
        <v>71</v>
      </c>
      <c r="C41" s="15">
        <v>43497</v>
      </c>
      <c r="D41" s="16" t="s">
        <v>72</v>
      </c>
      <c r="E41" s="16" t="s">
        <v>48</v>
      </c>
      <c r="F41" s="16">
        <v>1</v>
      </c>
      <c r="G41" s="17">
        <v>40000000</v>
      </c>
      <c r="H41" s="17">
        <f t="shared" si="0"/>
        <v>40000000</v>
      </c>
      <c r="I41" s="18">
        <v>0</v>
      </c>
      <c r="J41" s="18">
        <v>0</v>
      </c>
      <c r="K41" s="24">
        <v>0</v>
      </c>
      <c r="L41" s="24">
        <v>0</v>
      </c>
      <c r="M41" s="24"/>
      <c r="N41" s="24" t="s">
        <v>25</v>
      </c>
      <c r="O41" s="24" t="s">
        <v>26</v>
      </c>
      <c r="P41" s="24">
        <v>7491963</v>
      </c>
      <c r="Q41" s="24" t="s">
        <v>27</v>
      </c>
    </row>
    <row r="42" spans="1:17" ht="60">
      <c r="A42" s="24" t="s">
        <v>29</v>
      </c>
      <c r="B42" s="14" t="s">
        <v>73</v>
      </c>
      <c r="C42" s="15">
        <v>43497</v>
      </c>
      <c r="D42" s="16" t="s">
        <v>72</v>
      </c>
      <c r="E42" s="16" t="s">
        <v>48</v>
      </c>
      <c r="F42" s="16">
        <v>1</v>
      </c>
      <c r="G42" s="17">
        <v>595209928</v>
      </c>
      <c r="H42" s="17">
        <f t="shared" si="0"/>
        <v>595209928</v>
      </c>
      <c r="I42" s="18">
        <v>0</v>
      </c>
      <c r="J42" s="18">
        <v>0</v>
      </c>
      <c r="K42" s="24">
        <v>0</v>
      </c>
      <c r="L42" s="24">
        <v>0</v>
      </c>
      <c r="M42" s="24"/>
      <c r="N42" s="24" t="s">
        <v>25</v>
      </c>
      <c r="O42" s="24" t="s">
        <v>26</v>
      </c>
      <c r="P42" s="24">
        <v>7491963</v>
      </c>
      <c r="Q42" s="24" t="s">
        <v>27</v>
      </c>
    </row>
    <row r="43" spans="1:17" ht="60">
      <c r="A43" s="24" t="s">
        <v>32</v>
      </c>
      <c r="B43" s="14" t="s">
        <v>33</v>
      </c>
      <c r="C43" s="15">
        <v>43497</v>
      </c>
      <c r="D43" s="16" t="s">
        <v>72</v>
      </c>
      <c r="E43" s="16" t="s">
        <v>48</v>
      </c>
      <c r="F43" s="16">
        <v>1</v>
      </c>
      <c r="G43" s="17">
        <v>20000000</v>
      </c>
      <c r="H43" s="17">
        <f t="shared" si="0"/>
        <v>20000000</v>
      </c>
      <c r="I43" s="18">
        <v>0</v>
      </c>
      <c r="J43" s="18">
        <v>0</v>
      </c>
      <c r="K43" s="24">
        <v>0</v>
      </c>
      <c r="L43" s="24">
        <v>0</v>
      </c>
      <c r="M43" s="24"/>
      <c r="N43" s="24" t="s">
        <v>25</v>
      </c>
      <c r="O43" s="24" t="s">
        <v>26</v>
      </c>
      <c r="P43" s="24">
        <v>7491963</v>
      </c>
      <c r="Q43" s="24" t="s">
        <v>27</v>
      </c>
    </row>
    <row r="44" spans="1:17" ht="60">
      <c r="A44" s="24"/>
      <c r="B44" s="14" t="s">
        <v>74</v>
      </c>
      <c r="C44" s="15">
        <v>43497</v>
      </c>
      <c r="D44" s="16" t="s">
        <v>72</v>
      </c>
      <c r="E44" s="16" t="s">
        <v>48</v>
      </c>
      <c r="F44" s="16">
        <v>1</v>
      </c>
      <c r="G44" s="17">
        <v>20532101</v>
      </c>
      <c r="H44" s="17">
        <f t="shared" si="0"/>
        <v>20532101</v>
      </c>
      <c r="I44" s="18">
        <v>0</v>
      </c>
      <c r="J44" s="18">
        <v>0</v>
      </c>
      <c r="K44" s="24">
        <v>0</v>
      </c>
      <c r="L44" s="24">
        <v>0</v>
      </c>
      <c r="M44" s="24"/>
      <c r="N44" s="24" t="s">
        <v>25</v>
      </c>
      <c r="O44" s="24" t="s">
        <v>26</v>
      </c>
      <c r="P44" s="24">
        <v>7491963</v>
      </c>
      <c r="Q44" s="24" t="s">
        <v>27</v>
      </c>
    </row>
    <row r="45" spans="1:17" ht="48">
      <c r="A45" s="25">
        <v>80101602</v>
      </c>
      <c r="B45" s="14" t="s">
        <v>75</v>
      </c>
      <c r="C45" s="15">
        <v>43497</v>
      </c>
      <c r="D45" s="16" t="s">
        <v>72</v>
      </c>
      <c r="E45" s="16" t="s">
        <v>48</v>
      </c>
      <c r="F45" s="16">
        <v>1</v>
      </c>
      <c r="G45" s="17">
        <v>300000000</v>
      </c>
      <c r="H45" s="17">
        <f t="shared" si="0"/>
        <v>300000000</v>
      </c>
      <c r="I45" s="18"/>
      <c r="J45" s="18"/>
      <c r="K45" s="24"/>
      <c r="L45" s="24"/>
      <c r="M45" s="24"/>
      <c r="N45" s="24" t="s">
        <v>25</v>
      </c>
      <c r="O45" s="24" t="s">
        <v>76</v>
      </c>
      <c r="P45" s="24">
        <v>9262008</v>
      </c>
      <c r="Q45" s="26" t="s">
        <v>77</v>
      </c>
    </row>
    <row r="46" spans="1:17" ht="48">
      <c r="A46" s="25">
        <v>80101604</v>
      </c>
      <c r="B46" s="14" t="s">
        <v>38</v>
      </c>
      <c r="C46" s="15">
        <v>43497</v>
      </c>
      <c r="D46" s="16" t="s">
        <v>92</v>
      </c>
      <c r="E46" s="16" t="s">
        <v>48</v>
      </c>
      <c r="F46" s="16">
        <v>1</v>
      </c>
      <c r="G46" s="17">
        <v>3000000000</v>
      </c>
      <c r="H46" s="17">
        <f>G46</f>
        <v>3000000000</v>
      </c>
      <c r="I46" s="18">
        <v>0</v>
      </c>
      <c r="J46" s="18">
        <v>0</v>
      </c>
      <c r="K46" s="24">
        <v>0</v>
      </c>
      <c r="L46" s="24">
        <v>0</v>
      </c>
      <c r="M46" s="24"/>
      <c r="N46" s="24" t="s">
        <v>25</v>
      </c>
      <c r="O46" s="24" t="s">
        <v>76</v>
      </c>
      <c r="P46" s="24">
        <v>9262008</v>
      </c>
      <c r="Q46" s="26" t="s">
        <v>77</v>
      </c>
    </row>
    <row r="47" spans="1:17" ht="48">
      <c r="A47" s="25">
        <v>80101602</v>
      </c>
      <c r="B47" s="14" t="s">
        <v>89</v>
      </c>
      <c r="C47" s="15">
        <v>43497</v>
      </c>
      <c r="D47" s="16" t="s">
        <v>88</v>
      </c>
      <c r="E47" s="16" t="s">
        <v>91</v>
      </c>
      <c r="F47" s="16">
        <v>1</v>
      </c>
      <c r="G47" s="17">
        <v>11268692401</v>
      </c>
      <c r="H47" s="17">
        <f>G47</f>
        <v>11268692401</v>
      </c>
      <c r="I47" s="18">
        <v>0</v>
      </c>
      <c r="J47" s="18">
        <v>0</v>
      </c>
      <c r="K47" s="24">
        <v>0</v>
      </c>
      <c r="L47" s="24">
        <v>0</v>
      </c>
      <c r="M47" s="24"/>
      <c r="N47" s="24" t="s">
        <v>25</v>
      </c>
      <c r="O47" s="24" t="s">
        <v>76</v>
      </c>
      <c r="P47" s="24">
        <v>9262008</v>
      </c>
      <c r="Q47" s="26" t="s">
        <v>77</v>
      </c>
    </row>
    <row r="48" spans="1:17" ht="48">
      <c r="A48" s="25">
        <v>80101602</v>
      </c>
      <c r="B48" s="14" t="s">
        <v>78</v>
      </c>
      <c r="C48" s="15">
        <v>43497</v>
      </c>
      <c r="D48" s="16" t="s">
        <v>88</v>
      </c>
      <c r="E48" s="16" t="s">
        <v>90</v>
      </c>
      <c r="F48" s="16">
        <v>1</v>
      </c>
      <c r="G48" s="17">
        <v>7799066667</v>
      </c>
      <c r="H48" s="17">
        <f>G48</f>
        <v>7799066667</v>
      </c>
      <c r="I48" s="18">
        <v>0</v>
      </c>
      <c r="J48" s="18">
        <v>0</v>
      </c>
      <c r="K48" s="24">
        <v>0</v>
      </c>
      <c r="L48" s="24">
        <v>0</v>
      </c>
      <c r="M48" s="24"/>
      <c r="N48" s="24" t="s">
        <v>25</v>
      </c>
      <c r="O48" s="24" t="s">
        <v>76</v>
      </c>
      <c r="P48" s="24">
        <v>9262008</v>
      </c>
      <c r="Q48" s="26" t="s">
        <v>77</v>
      </c>
    </row>
    <row r="49" spans="1:17" ht="48">
      <c r="A49" s="24" t="s">
        <v>39</v>
      </c>
      <c r="B49" s="14" t="s">
        <v>79</v>
      </c>
      <c r="C49" s="15">
        <v>43497</v>
      </c>
      <c r="D49" s="16" t="s">
        <v>93</v>
      </c>
      <c r="E49" s="16" t="s">
        <v>48</v>
      </c>
      <c r="F49" s="16">
        <v>1</v>
      </c>
      <c r="G49" s="17">
        <v>9824899</v>
      </c>
      <c r="H49" s="17">
        <f>G49</f>
        <v>9824899</v>
      </c>
      <c r="I49" s="18">
        <v>0</v>
      </c>
      <c r="J49" s="18">
        <v>0</v>
      </c>
      <c r="K49" s="24">
        <v>0</v>
      </c>
      <c r="L49" s="24">
        <v>0</v>
      </c>
      <c r="M49" s="24"/>
      <c r="N49" s="24" t="s">
        <v>25</v>
      </c>
      <c r="O49" s="24" t="s">
        <v>76</v>
      </c>
      <c r="P49" s="24">
        <v>9262008</v>
      </c>
      <c r="Q49" s="26" t="s">
        <v>77</v>
      </c>
    </row>
    <row r="50" spans="1:17" ht="15">
      <c r="A50" s="45" t="s">
        <v>95</v>
      </c>
      <c r="B50" s="46"/>
      <c r="C50" s="15"/>
      <c r="D50" s="16"/>
      <c r="E50" s="16"/>
      <c r="F50" s="16"/>
      <c r="G50" s="17"/>
      <c r="H50" s="17"/>
      <c r="I50" s="18"/>
      <c r="J50" s="18"/>
      <c r="K50" s="24"/>
      <c r="L50" s="24"/>
      <c r="M50" s="24"/>
      <c r="N50" s="24"/>
      <c r="O50" s="24"/>
      <c r="P50" s="24"/>
      <c r="Q50" s="26"/>
    </row>
    <row r="51" spans="1:17" ht="40.5" customHeight="1">
      <c r="A51" s="24" t="s">
        <v>36</v>
      </c>
      <c r="B51" s="14" t="s">
        <v>83</v>
      </c>
      <c r="C51" s="15">
        <v>43497</v>
      </c>
      <c r="D51" s="16">
        <v>12</v>
      </c>
      <c r="E51" s="16" t="s">
        <v>94</v>
      </c>
      <c r="F51" s="16">
        <v>1</v>
      </c>
      <c r="G51" s="17">
        <v>37202537652</v>
      </c>
      <c r="H51" s="17">
        <f>G51</f>
        <v>37202537652</v>
      </c>
      <c r="I51" s="18"/>
      <c r="J51" s="18"/>
      <c r="K51" s="24"/>
      <c r="L51" s="24"/>
      <c r="M51" s="24"/>
      <c r="N51" s="24"/>
      <c r="O51" s="24"/>
      <c r="P51" s="24"/>
      <c r="Q51" s="26"/>
    </row>
    <row r="52" spans="1:17" ht="15">
      <c r="A52" s="45" t="s">
        <v>84</v>
      </c>
      <c r="B52" s="46"/>
      <c r="C52" s="15"/>
      <c r="D52" s="16"/>
      <c r="E52" s="16"/>
      <c r="F52" s="16"/>
      <c r="G52" s="17"/>
      <c r="H52" s="17"/>
      <c r="I52" s="18"/>
      <c r="J52" s="18"/>
      <c r="K52" s="24"/>
      <c r="L52" s="24"/>
      <c r="M52" s="24"/>
      <c r="N52" s="24"/>
      <c r="O52" s="24"/>
      <c r="P52" s="24"/>
      <c r="Q52" s="24"/>
    </row>
    <row r="53" spans="1:17" ht="48">
      <c r="A53" s="24" t="s">
        <v>39</v>
      </c>
      <c r="B53" s="14" t="s">
        <v>80</v>
      </c>
      <c r="C53" s="15">
        <v>43497</v>
      </c>
      <c r="D53" s="16" t="s">
        <v>93</v>
      </c>
      <c r="E53" s="16" t="s">
        <v>90</v>
      </c>
      <c r="F53" s="16">
        <v>1</v>
      </c>
      <c r="G53" s="17">
        <v>1668824899</v>
      </c>
      <c r="H53" s="17">
        <f>G53</f>
        <v>1668824899</v>
      </c>
      <c r="I53" s="18">
        <v>0</v>
      </c>
      <c r="J53" s="18">
        <v>0</v>
      </c>
      <c r="K53" s="24">
        <v>0</v>
      </c>
      <c r="L53" s="24">
        <v>0</v>
      </c>
      <c r="M53" s="24"/>
      <c r="N53" s="24" t="s">
        <v>25</v>
      </c>
      <c r="O53" s="24" t="s">
        <v>76</v>
      </c>
      <c r="P53" s="24">
        <v>9262008</v>
      </c>
      <c r="Q53" s="26" t="s">
        <v>77</v>
      </c>
    </row>
    <row r="54" spans="1:17" ht="48">
      <c r="A54" s="24" t="s">
        <v>37</v>
      </c>
      <c r="B54" s="14" t="s">
        <v>81</v>
      </c>
      <c r="C54" s="15">
        <v>43497</v>
      </c>
      <c r="D54" s="16">
        <v>12</v>
      </c>
      <c r="E54" s="16" t="s">
        <v>48</v>
      </c>
      <c r="F54" s="16">
        <v>1</v>
      </c>
      <c r="G54" s="17">
        <v>1441550000</v>
      </c>
      <c r="H54" s="17">
        <f t="shared" si="0"/>
        <v>1441550000</v>
      </c>
      <c r="I54" s="18">
        <v>0</v>
      </c>
      <c r="J54" s="18">
        <v>0</v>
      </c>
      <c r="K54" s="24">
        <v>0</v>
      </c>
      <c r="L54" s="24">
        <v>0</v>
      </c>
      <c r="M54" s="24"/>
      <c r="N54" s="24" t="s">
        <v>25</v>
      </c>
      <c r="O54" s="24" t="s">
        <v>76</v>
      </c>
      <c r="P54" s="24">
        <v>9262008</v>
      </c>
      <c r="Q54" s="26" t="s">
        <v>77</v>
      </c>
    </row>
    <row r="55" spans="1:17" ht="48">
      <c r="A55" s="25">
        <v>80101602</v>
      </c>
      <c r="B55" s="14" t="s">
        <v>82</v>
      </c>
      <c r="C55" s="15">
        <v>43497</v>
      </c>
      <c r="D55" s="16">
        <v>6</v>
      </c>
      <c r="E55" s="16" t="s">
        <v>94</v>
      </c>
      <c r="F55" s="16">
        <v>1</v>
      </c>
      <c r="G55" s="17">
        <v>1500000000</v>
      </c>
      <c r="H55" s="17">
        <f t="shared" si="0"/>
        <v>1500000000</v>
      </c>
      <c r="I55" s="18">
        <v>0</v>
      </c>
      <c r="J55" s="18">
        <v>0</v>
      </c>
      <c r="K55" s="24">
        <v>0</v>
      </c>
      <c r="L55" s="24">
        <v>0</v>
      </c>
      <c r="M55" s="24"/>
      <c r="N55" s="24" t="s">
        <v>25</v>
      </c>
      <c r="O55" s="24" t="s">
        <v>76</v>
      </c>
      <c r="P55" s="24">
        <v>9262008</v>
      </c>
      <c r="Q55" s="26" t="s">
        <v>77</v>
      </c>
    </row>
    <row r="56" spans="1:17" ht="48">
      <c r="A56" s="24" t="s">
        <v>36</v>
      </c>
      <c r="B56" s="14" t="s">
        <v>83</v>
      </c>
      <c r="C56" s="15">
        <v>43497</v>
      </c>
      <c r="D56" s="16">
        <v>12</v>
      </c>
      <c r="E56" s="16" t="s">
        <v>94</v>
      </c>
      <c r="F56" s="16">
        <v>1</v>
      </c>
      <c r="G56" s="17">
        <v>3976000000</v>
      </c>
      <c r="H56" s="17">
        <f>G56</f>
        <v>3976000000</v>
      </c>
      <c r="I56" s="18">
        <v>0</v>
      </c>
      <c r="J56" s="18">
        <v>0</v>
      </c>
      <c r="K56" s="24">
        <v>0</v>
      </c>
      <c r="L56" s="24">
        <v>0</v>
      </c>
      <c r="M56" s="24"/>
      <c r="N56" s="24" t="s">
        <v>25</v>
      </c>
      <c r="O56" s="24" t="s">
        <v>76</v>
      </c>
      <c r="P56" s="24">
        <v>9262008</v>
      </c>
      <c r="Q56" s="26" t="s">
        <v>77</v>
      </c>
    </row>
    <row r="57" spans="1:17" ht="15">
      <c r="A57" s="45" t="s">
        <v>85</v>
      </c>
      <c r="B57" s="46"/>
      <c r="C57" s="15"/>
      <c r="D57" s="16"/>
      <c r="E57" s="16"/>
      <c r="F57" s="16"/>
      <c r="G57" s="17"/>
      <c r="H57" s="17"/>
      <c r="I57" s="18"/>
      <c r="J57" s="18"/>
      <c r="K57" s="24"/>
      <c r="L57" s="24"/>
      <c r="M57" s="24"/>
      <c r="N57" s="24"/>
      <c r="O57" s="24"/>
      <c r="P57" s="24"/>
      <c r="Q57" s="24"/>
    </row>
    <row r="58" spans="1:17" ht="48">
      <c r="A58" s="24" t="s">
        <v>36</v>
      </c>
      <c r="B58" s="14" t="s">
        <v>83</v>
      </c>
      <c r="C58" s="15">
        <v>43497</v>
      </c>
      <c r="D58" s="16">
        <v>12</v>
      </c>
      <c r="E58" s="16" t="s">
        <v>48</v>
      </c>
      <c r="F58" s="16">
        <v>1</v>
      </c>
      <c r="G58" s="17">
        <v>3821462348</v>
      </c>
      <c r="H58" s="17">
        <f>G58</f>
        <v>3821462348</v>
      </c>
      <c r="I58" s="18">
        <v>0</v>
      </c>
      <c r="J58" s="18">
        <v>0</v>
      </c>
      <c r="K58" s="24">
        <v>0</v>
      </c>
      <c r="L58" s="24">
        <v>0</v>
      </c>
      <c r="M58" s="24"/>
      <c r="N58" s="24" t="s">
        <v>25</v>
      </c>
      <c r="O58" s="24" t="s">
        <v>76</v>
      </c>
      <c r="P58" s="24">
        <v>9262008</v>
      </c>
      <c r="Q58" s="26" t="s">
        <v>77</v>
      </c>
    </row>
    <row r="59" spans="1:17" ht="15">
      <c r="A59" s="45" t="s">
        <v>86</v>
      </c>
      <c r="B59" s="46"/>
      <c r="C59" s="15"/>
      <c r="D59" s="16"/>
      <c r="E59" s="16"/>
      <c r="F59" s="16"/>
      <c r="G59" s="17"/>
      <c r="H59" s="17"/>
      <c r="I59" s="18"/>
      <c r="J59" s="18"/>
      <c r="K59" s="24"/>
      <c r="L59" s="24"/>
      <c r="M59" s="24"/>
      <c r="N59" s="24"/>
      <c r="O59" s="24"/>
      <c r="P59" s="24"/>
      <c r="Q59" s="24"/>
    </row>
    <row r="60" spans="1:17" ht="60">
      <c r="A60" s="24" t="s">
        <v>36</v>
      </c>
      <c r="B60" s="14" t="s">
        <v>87</v>
      </c>
      <c r="C60" s="15">
        <v>43497</v>
      </c>
      <c r="D60" s="16">
        <v>12</v>
      </c>
      <c r="E60" s="16" t="s">
        <v>96</v>
      </c>
      <c r="F60" s="16">
        <v>1</v>
      </c>
      <c r="G60" s="17">
        <v>450000000</v>
      </c>
      <c r="H60" s="17">
        <f>G60</f>
        <v>450000000</v>
      </c>
      <c r="I60" s="18"/>
      <c r="J60" s="18"/>
      <c r="K60" s="24"/>
      <c r="L60" s="24"/>
      <c r="M60" s="24"/>
      <c r="N60" s="24"/>
      <c r="O60" s="24" t="s">
        <v>26</v>
      </c>
      <c r="P60" s="24">
        <v>7491963</v>
      </c>
      <c r="Q60" s="24" t="s">
        <v>27</v>
      </c>
    </row>
    <row r="62" ht="15">
      <c r="G62" s="27"/>
    </row>
    <row r="63" spans="1:7" ht="15">
      <c r="A63" s="32" t="s">
        <v>98</v>
      </c>
      <c r="B63" s="32"/>
      <c r="G63" s="28"/>
    </row>
    <row r="69" ht="15.75" thickBot="1"/>
    <row r="70" spans="1:2" ht="15">
      <c r="A70" s="33" t="s">
        <v>99</v>
      </c>
      <c r="B70" s="33"/>
    </row>
    <row r="71" spans="1:2" ht="15">
      <c r="A71" s="34" t="s">
        <v>100</v>
      </c>
      <c r="B71" s="34"/>
    </row>
  </sheetData>
  <sheetProtection/>
  <mergeCells count="20">
    <mergeCell ref="B4:C4"/>
    <mergeCell ref="B5:C5"/>
    <mergeCell ref="B6:C6"/>
    <mergeCell ref="B7:C7"/>
    <mergeCell ref="E4:H8"/>
    <mergeCell ref="A50:B50"/>
    <mergeCell ref="B8:C8"/>
    <mergeCell ref="B9:C9"/>
    <mergeCell ref="B10:C10"/>
    <mergeCell ref="A11:B11"/>
    <mergeCell ref="A63:B63"/>
    <mergeCell ref="A70:B70"/>
    <mergeCell ref="A71:B71"/>
    <mergeCell ref="E9:H13"/>
    <mergeCell ref="A15:C15"/>
    <mergeCell ref="A52:B52"/>
    <mergeCell ref="A57:B57"/>
    <mergeCell ref="A59:B59"/>
    <mergeCell ref="A12:B12"/>
    <mergeCell ref="A13:B13"/>
  </mergeCells>
  <hyperlinks>
    <hyperlink ref="Q45" r:id="rId1" display="ivan.cono@cundinamarca.gov.co"/>
    <hyperlink ref="Q46" r:id="rId2" display="ivan.cono@cundinamarca.gov.co"/>
    <hyperlink ref="Q47" r:id="rId3" display="ivan.cono@cundinamarca.gov.co"/>
    <hyperlink ref="Q48" r:id="rId4" display="ivan.cono@cundinamarca.gov.co"/>
    <hyperlink ref="Q49" r:id="rId5" display="ivan.cono@cundinamarca.gov.co"/>
    <hyperlink ref="Q53" r:id="rId6" display="ivan.cono@cundinamarca.gov.co"/>
    <hyperlink ref="Q54" r:id="rId7" display="ivan.cono@cundinamarca.gov.co"/>
    <hyperlink ref="Q55" r:id="rId8" display="ivan.cono@cundinamarca.gov.co"/>
    <hyperlink ref="Q56" r:id="rId9" display="ivan.cono@cundinamarca.gov.co"/>
    <hyperlink ref="Q58" r:id="rId10" display="ivan.cono@cundinamarca.gov.co"/>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Microsoft Office</cp:lastModifiedBy>
  <dcterms:created xsi:type="dcterms:W3CDTF">2012-12-10T15:58:41Z</dcterms:created>
  <dcterms:modified xsi:type="dcterms:W3CDTF">2019-05-31T05:32:30Z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